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Google Drive\MarcoAlessandro\Mirrors and autism\analysisMB\"/>
    </mc:Choice>
  </mc:AlternateContent>
  <xr:revisionPtr revIDLastSave="0" documentId="8_{8CD45B8E-7816-49AE-9A70-CBA350C754A2}" xr6:coauthVersionLast="46" xr6:coauthVersionMax="46" xr10:uidLastSave="{00000000-0000-0000-0000-000000000000}"/>
  <bookViews>
    <workbookView xWindow="-98" yWindow="-98" windowWidth="22695" windowHeight="14746" tabRatio="494" activeTab="1" xr2:uid="{00000000-000D-0000-FFFF-FFFF00000000}"/>
  </bookViews>
  <sheets>
    <sheet name="Sheet2" sheetId="4" r:id="rId1"/>
    <sheet name="120" sheetId="2" r:id="rId2"/>
    <sheet name="Sheet1" sheetId="3" r:id="rId3"/>
  </sheets>
  <definedNames>
    <definedName name="_xlnm._FilterDatabase" localSheetId="1" hidden="1">'120'!$A$1:$AM$361</definedName>
  </definedNames>
  <calcPr calcId="191029" concurrentCalc="0"/>
  <pivotCaches>
    <pivotCache cacheId="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2" i="2" l="1"/>
  <c r="AG2" i="2"/>
  <c r="AH2" i="2"/>
  <c r="AF3" i="2"/>
  <c r="AG3" i="2"/>
  <c r="AH3" i="2"/>
  <c r="AF4" i="2"/>
  <c r="AG4" i="2"/>
  <c r="AH4" i="2"/>
  <c r="AF5" i="2"/>
  <c r="AG5" i="2"/>
  <c r="AH5" i="2"/>
  <c r="AF6" i="2"/>
  <c r="AG6" i="2"/>
  <c r="AH6" i="2"/>
  <c r="AF7" i="2"/>
  <c r="AG7" i="2"/>
  <c r="AH7" i="2"/>
  <c r="AF8" i="2"/>
  <c r="AG8" i="2"/>
  <c r="AH8" i="2"/>
  <c r="AF9" i="2"/>
  <c r="AG9" i="2"/>
  <c r="AH9" i="2"/>
  <c r="AF10" i="2"/>
  <c r="AG10" i="2"/>
  <c r="AH10" i="2"/>
  <c r="AF11" i="2"/>
  <c r="AG11" i="2"/>
  <c r="AH11" i="2"/>
  <c r="AF12" i="2"/>
  <c r="AG12" i="2"/>
  <c r="AH12" i="2"/>
  <c r="AF13" i="2"/>
  <c r="AG13" i="2"/>
  <c r="AH13" i="2"/>
  <c r="AF14" i="2"/>
  <c r="AG14" i="2"/>
  <c r="AH14" i="2"/>
  <c r="AF15" i="2"/>
  <c r="AG15" i="2"/>
  <c r="AH15" i="2"/>
  <c r="AF16" i="2"/>
  <c r="AG16" i="2"/>
  <c r="AH16" i="2"/>
  <c r="AF17" i="2"/>
  <c r="AG17" i="2"/>
  <c r="AH17" i="2"/>
  <c r="AF18" i="2"/>
  <c r="AG18" i="2"/>
  <c r="AH18" i="2"/>
  <c r="AF19" i="2"/>
  <c r="AG19" i="2"/>
  <c r="AH19" i="2"/>
  <c r="AF20" i="2"/>
  <c r="AG20" i="2"/>
  <c r="AH20" i="2"/>
  <c r="AF21" i="2"/>
  <c r="AG21" i="2"/>
  <c r="AH21" i="2"/>
  <c r="AF22" i="2"/>
  <c r="AG22" i="2"/>
  <c r="AH22" i="2"/>
  <c r="AF23" i="2"/>
  <c r="AG23" i="2"/>
  <c r="AH23" i="2"/>
  <c r="AF24" i="2"/>
  <c r="AG24" i="2"/>
  <c r="AH24" i="2"/>
  <c r="AF25" i="2"/>
  <c r="AG25" i="2"/>
  <c r="AH25" i="2"/>
  <c r="AF26" i="2"/>
  <c r="AG26" i="2"/>
  <c r="AH26" i="2"/>
  <c r="AF27" i="2"/>
  <c r="AG27" i="2"/>
  <c r="AH27" i="2"/>
  <c r="AF28" i="2"/>
  <c r="AG28" i="2"/>
  <c r="AH28" i="2"/>
  <c r="AF29" i="2"/>
  <c r="AG29" i="2"/>
  <c r="AH29" i="2"/>
  <c r="AF30" i="2"/>
  <c r="AG30" i="2"/>
  <c r="AH30" i="2"/>
  <c r="AF31" i="2"/>
  <c r="AG31" i="2"/>
  <c r="AH31" i="2"/>
  <c r="AF32" i="2"/>
  <c r="AG32" i="2"/>
  <c r="AH32" i="2"/>
  <c r="AF33" i="2"/>
  <c r="AG33" i="2"/>
  <c r="AH33" i="2"/>
  <c r="AF34" i="2"/>
  <c r="AG34" i="2"/>
  <c r="AH34" i="2"/>
  <c r="AF35" i="2"/>
  <c r="AG35" i="2"/>
  <c r="AH35" i="2"/>
  <c r="AF36" i="2"/>
  <c r="AG36" i="2"/>
  <c r="AH36" i="2"/>
  <c r="AF37" i="2"/>
  <c r="AG37" i="2"/>
  <c r="AH37" i="2"/>
  <c r="AF38" i="2"/>
  <c r="AG38" i="2"/>
  <c r="AH38" i="2"/>
  <c r="AF39" i="2"/>
  <c r="AG39" i="2"/>
  <c r="AH39" i="2"/>
  <c r="AF40" i="2"/>
  <c r="AG40" i="2"/>
  <c r="AH40" i="2"/>
  <c r="AF41" i="2"/>
  <c r="AG41" i="2"/>
  <c r="AH41" i="2"/>
  <c r="AF42" i="2"/>
  <c r="AG42" i="2"/>
  <c r="AH42" i="2"/>
  <c r="AF43" i="2"/>
  <c r="AG43" i="2"/>
  <c r="AH43" i="2"/>
  <c r="AF44" i="2"/>
  <c r="AG44" i="2"/>
  <c r="AH44" i="2"/>
  <c r="AF45" i="2"/>
  <c r="AG45" i="2"/>
  <c r="AH45" i="2"/>
  <c r="AF46" i="2"/>
  <c r="AG46" i="2"/>
  <c r="AH46" i="2"/>
  <c r="AF47" i="2"/>
  <c r="AG47" i="2"/>
  <c r="AH47" i="2"/>
  <c r="AF48" i="2"/>
  <c r="AG48" i="2"/>
  <c r="AH48" i="2"/>
  <c r="AF49" i="2"/>
  <c r="AG49" i="2"/>
  <c r="AH49" i="2"/>
  <c r="AF50" i="2"/>
  <c r="AG50" i="2"/>
  <c r="AH50" i="2"/>
  <c r="AF51" i="2"/>
  <c r="AG51" i="2"/>
  <c r="AH51" i="2"/>
  <c r="AF52" i="2"/>
  <c r="AG52" i="2"/>
  <c r="AH52" i="2"/>
  <c r="AF53" i="2"/>
  <c r="AG53" i="2"/>
  <c r="AH53" i="2"/>
  <c r="AF54" i="2"/>
  <c r="AG54" i="2"/>
  <c r="AH54" i="2"/>
  <c r="AF55" i="2"/>
  <c r="AG55" i="2"/>
  <c r="AH55" i="2"/>
  <c r="AF56" i="2"/>
  <c r="AG56" i="2"/>
  <c r="AH56" i="2"/>
  <c r="AF57" i="2"/>
  <c r="AG57" i="2"/>
  <c r="AH57" i="2"/>
  <c r="AF58" i="2"/>
  <c r="AG58" i="2"/>
  <c r="AH58" i="2"/>
  <c r="AF59" i="2"/>
  <c r="AG59" i="2"/>
  <c r="AH59" i="2"/>
  <c r="AF60" i="2"/>
  <c r="AG60" i="2"/>
  <c r="AH60" i="2"/>
  <c r="AF61" i="2"/>
  <c r="AG61" i="2"/>
  <c r="AH61" i="2"/>
  <c r="AF62" i="2"/>
  <c r="AG62" i="2"/>
  <c r="AH62" i="2"/>
  <c r="AF63" i="2"/>
  <c r="AG63" i="2"/>
  <c r="AH63" i="2"/>
  <c r="AF64" i="2"/>
  <c r="AG64" i="2"/>
  <c r="AH64" i="2"/>
  <c r="AF65" i="2"/>
  <c r="AG65" i="2"/>
  <c r="AH65" i="2"/>
  <c r="AF66" i="2"/>
  <c r="AG66" i="2"/>
  <c r="AH66" i="2"/>
  <c r="AF67" i="2"/>
  <c r="AG67" i="2"/>
  <c r="AH67" i="2"/>
  <c r="AF68" i="2"/>
  <c r="AG68" i="2"/>
  <c r="AH68" i="2"/>
  <c r="AF69" i="2"/>
  <c r="AG69" i="2"/>
  <c r="AH69" i="2"/>
  <c r="AF70" i="2"/>
  <c r="AG70" i="2"/>
  <c r="AH70" i="2"/>
  <c r="AF71" i="2"/>
  <c r="AG71" i="2"/>
  <c r="AH71" i="2"/>
  <c r="AF72" i="2"/>
  <c r="AG72" i="2"/>
  <c r="AH72" i="2"/>
  <c r="AF73" i="2"/>
  <c r="AG73" i="2"/>
  <c r="AH73" i="2"/>
  <c r="AF74" i="2"/>
  <c r="AG74" i="2"/>
  <c r="AH74" i="2"/>
  <c r="AF75" i="2"/>
  <c r="AG75" i="2"/>
  <c r="AH75" i="2"/>
  <c r="AF76" i="2"/>
  <c r="AG76" i="2"/>
  <c r="AH76" i="2"/>
  <c r="AF77" i="2"/>
  <c r="AG77" i="2"/>
  <c r="AH77" i="2"/>
  <c r="AF78" i="2"/>
  <c r="AG78" i="2"/>
  <c r="AH78" i="2"/>
  <c r="AF79" i="2"/>
  <c r="AG79" i="2"/>
  <c r="AH79" i="2"/>
  <c r="AF80" i="2"/>
  <c r="AG80" i="2"/>
  <c r="AH80" i="2"/>
  <c r="AF81" i="2"/>
  <c r="AG81" i="2"/>
  <c r="AH81" i="2"/>
  <c r="AF82" i="2"/>
  <c r="AG82" i="2"/>
  <c r="AH82" i="2"/>
  <c r="AF83" i="2"/>
  <c r="AG83" i="2"/>
  <c r="AH83" i="2"/>
  <c r="AF84" i="2"/>
  <c r="AG84" i="2"/>
  <c r="AH84" i="2"/>
  <c r="AF85" i="2"/>
  <c r="AG85" i="2"/>
  <c r="AH85" i="2"/>
  <c r="AF86" i="2"/>
  <c r="AG86" i="2"/>
  <c r="AH86" i="2"/>
  <c r="AF87" i="2"/>
  <c r="AG87" i="2"/>
  <c r="AH87" i="2"/>
  <c r="AF88" i="2"/>
  <c r="AG88" i="2"/>
  <c r="AH88" i="2"/>
  <c r="AF89" i="2"/>
  <c r="AG89" i="2"/>
  <c r="AH89" i="2"/>
  <c r="AF90" i="2"/>
  <c r="AG90" i="2"/>
  <c r="AH90" i="2"/>
  <c r="AF91" i="2"/>
  <c r="AG91" i="2"/>
  <c r="AH91" i="2"/>
  <c r="AF92" i="2"/>
  <c r="AG92" i="2"/>
  <c r="AH92" i="2"/>
  <c r="AF93" i="2"/>
  <c r="AG93" i="2"/>
  <c r="AH93" i="2"/>
  <c r="AF94" i="2"/>
  <c r="AG94" i="2"/>
  <c r="AH94" i="2"/>
  <c r="AF95" i="2"/>
  <c r="AG95" i="2"/>
  <c r="AH95" i="2"/>
  <c r="AF96" i="2"/>
  <c r="AG96" i="2"/>
  <c r="AH96" i="2"/>
  <c r="AF97" i="2"/>
  <c r="AG97" i="2"/>
  <c r="AH97" i="2"/>
  <c r="AF98" i="2"/>
  <c r="AG98" i="2"/>
  <c r="AH98" i="2"/>
  <c r="AF99" i="2"/>
  <c r="AG99" i="2"/>
  <c r="AH99" i="2"/>
  <c r="AF100" i="2"/>
  <c r="AG100" i="2"/>
  <c r="AH100" i="2"/>
  <c r="AF101" i="2"/>
  <c r="AG101" i="2"/>
  <c r="AH101" i="2"/>
  <c r="AF102" i="2"/>
  <c r="AG102" i="2"/>
  <c r="AH102" i="2"/>
  <c r="AF103" i="2"/>
  <c r="AG103" i="2"/>
  <c r="AH103" i="2"/>
  <c r="AF104" i="2"/>
  <c r="AG104" i="2"/>
  <c r="AH104" i="2"/>
  <c r="AF105" i="2"/>
  <c r="AG105" i="2"/>
  <c r="AH105" i="2"/>
  <c r="AF106" i="2"/>
  <c r="AG106" i="2"/>
  <c r="AH106" i="2"/>
  <c r="AF107" i="2"/>
  <c r="AG107" i="2"/>
  <c r="AH107" i="2"/>
  <c r="AF108" i="2"/>
  <c r="AG108" i="2"/>
  <c r="AH108" i="2"/>
  <c r="AF109" i="2"/>
  <c r="AG109" i="2"/>
  <c r="AH109" i="2"/>
  <c r="AF110" i="2"/>
  <c r="AG110" i="2"/>
  <c r="AH110" i="2"/>
  <c r="AF111" i="2"/>
  <c r="AG111" i="2"/>
  <c r="AH111" i="2"/>
  <c r="AF112" i="2"/>
  <c r="AG112" i="2"/>
  <c r="AH112" i="2"/>
  <c r="AF113" i="2"/>
  <c r="AG113" i="2"/>
  <c r="AH113" i="2"/>
  <c r="AF114" i="2"/>
  <c r="AG114" i="2"/>
  <c r="AH114" i="2"/>
  <c r="AF115" i="2"/>
  <c r="AG115" i="2"/>
  <c r="AH115" i="2"/>
  <c r="AF116" i="2"/>
  <c r="AG116" i="2"/>
  <c r="AH116" i="2"/>
  <c r="AF117" i="2"/>
  <c r="AG117" i="2"/>
  <c r="AH117" i="2"/>
  <c r="AF118" i="2"/>
  <c r="AG118" i="2"/>
  <c r="AH118" i="2"/>
  <c r="AF119" i="2"/>
  <c r="AG119" i="2"/>
  <c r="AH119" i="2"/>
  <c r="AF120" i="2"/>
  <c r="AG120" i="2"/>
  <c r="AH120" i="2"/>
  <c r="AF121" i="2"/>
  <c r="AG121" i="2"/>
  <c r="AH121" i="2"/>
  <c r="AF122" i="2"/>
  <c r="AG122" i="2"/>
  <c r="AH122" i="2"/>
  <c r="AF123" i="2"/>
  <c r="AG123" i="2"/>
  <c r="AH123" i="2"/>
  <c r="AF124" i="2"/>
  <c r="AG124" i="2"/>
  <c r="AH124" i="2"/>
  <c r="AF125" i="2"/>
  <c r="AG125" i="2"/>
  <c r="AH125" i="2"/>
  <c r="AF126" i="2"/>
  <c r="AG126" i="2"/>
  <c r="AH126" i="2"/>
  <c r="AF127" i="2"/>
  <c r="AG127" i="2"/>
  <c r="AH127" i="2"/>
  <c r="AF128" i="2"/>
  <c r="AG128" i="2"/>
  <c r="AH128" i="2"/>
  <c r="AF129" i="2"/>
  <c r="AG129" i="2"/>
  <c r="AH129" i="2"/>
  <c r="AF130" i="2"/>
  <c r="AG130" i="2"/>
  <c r="AH130" i="2"/>
  <c r="AF131" i="2"/>
  <c r="AG131" i="2"/>
  <c r="AH131" i="2"/>
  <c r="AF132" i="2"/>
  <c r="AG132" i="2"/>
  <c r="AH132" i="2"/>
  <c r="AF133" i="2"/>
  <c r="AG133" i="2"/>
  <c r="AH133" i="2"/>
  <c r="AF134" i="2"/>
  <c r="AG134" i="2"/>
  <c r="AH134" i="2"/>
  <c r="AF135" i="2"/>
  <c r="AG135" i="2"/>
  <c r="AH135" i="2"/>
  <c r="AF136" i="2"/>
  <c r="AG136" i="2"/>
  <c r="AH136" i="2"/>
  <c r="AF137" i="2"/>
  <c r="AG137" i="2"/>
  <c r="AH137" i="2"/>
  <c r="AF138" i="2"/>
  <c r="AG138" i="2"/>
  <c r="AH138" i="2"/>
  <c r="AF139" i="2"/>
  <c r="AG139" i="2"/>
  <c r="AH139" i="2"/>
  <c r="AF140" i="2"/>
  <c r="AG140" i="2"/>
  <c r="AH140" i="2"/>
  <c r="AF141" i="2"/>
  <c r="AG141" i="2"/>
  <c r="AH141" i="2"/>
  <c r="AF142" i="2"/>
  <c r="AG142" i="2"/>
  <c r="AH142" i="2"/>
  <c r="AF143" i="2"/>
  <c r="AG143" i="2"/>
  <c r="AH143" i="2"/>
  <c r="AF144" i="2"/>
  <c r="AG144" i="2"/>
  <c r="AH144" i="2"/>
  <c r="AF145" i="2"/>
  <c r="AG145" i="2"/>
  <c r="AH145" i="2"/>
  <c r="AF146" i="2"/>
  <c r="AG146" i="2"/>
  <c r="AH146" i="2"/>
  <c r="AF147" i="2"/>
  <c r="AG147" i="2"/>
  <c r="AH147" i="2"/>
  <c r="AF148" i="2"/>
  <c r="AG148" i="2"/>
  <c r="AH148" i="2"/>
  <c r="AF149" i="2"/>
  <c r="AG149" i="2"/>
  <c r="AH149" i="2"/>
  <c r="AF150" i="2"/>
  <c r="AG150" i="2"/>
  <c r="AH150" i="2"/>
  <c r="AF151" i="2"/>
  <c r="AG151" i="2"/>
  <c r="AH151" i="2"/>
  <c r="AF152" i="2"/>
  <c r="AG152" i="2"/>
  <c r="AH152" i="2"/>
  <c r="AF153" i="2"/>
  <c r="AG153" i="2"/>
  <c r="AH153" i="2"/>
  <c r="AF154" i="2"/>
  <c r="AG154" i="2"/>
  <c r="AH154" i="2"/>
  <c r="AF155" i="2"/>
  <c r="AG155" i="2"/>
  <c r="AH155" i="2"/>
  <c r="AF156" i="2"/>
  <c r="AG156" i="2"/>
  <c r="AH156" i="2"/>
  <c r="AF157" i="2"/>
  <c r="AG157" i="2"/>
  <c r="AH157" i="2"/>
  <c r="AF158" i="2"/>
  <c r="AG158" i="2"/>
  <c r="AH158" i="2"/>
  <c r="AF159" i="2"/>
  <c r="AG159" i="2"/>
  <c r="AH159" i="2"/>
  <c r="AF160" i="2"/>
  <c r="AG160" i="2"/>
  <c r="AH160" i="2"/>
  <c r="AF161" i="2"/>
  <c r="AG161" i="2"/>
  <c r="AH161" i="2"/>
  <c r="AF162" i="2"/>
  <c r="AG162" i="2"/>
  <c r="AH162" i="2"/>
  <c r="AF163" i="2"/>
  <c r="AG163" i="2"/>
  <c r="AH163" i="2"/>
  <c r="AF164" i="2"/>
  <c r="AG164" i="2"/>
  <c r="AH164" i="2"/>
  <c r="AF165" i="2"/>
  <c r="AG165" i="2"/>
  <c r="AH165" i="2"/>
  <c r="AF166" i="2"/>
  <c r="AG166" i="2"/>
  <c r="AH166" i="2"/>
  <c r="AF167" i="2"/>
  <c r="AG167" i="2"/>
  <c r="AH167" i="2"/>
  <c r="AF168" i="2"/>
  <c r="AG168" i="2"/>
  <c r="AH168" i="2"/>
  <c r="AF169" i="2"/>
  <c r="AG169" i="2"/>
  <c r="AH169" i="2"/>
  <c r="AF170" i="2"/>
  <c r="AG170" i="2"/>
  <c r="AH170" i="2"/>
  <c r="AF171" i="2"/>
  <c r="AG171" i="2"/>
  <c r="AH171" i="2"/>
  <c r="AF172" i="2"/>
  <c r="AG172" i="2"/>
  <c r="AH172" i="2"/>
  <c r="AF173" i="2"/>
  <c r="AG173" i="2"/>
  <c r="AH173" i="2"/>
  <c r="AF174" i="2"/>
  <c r="AG174" i="2"/>
  <c r="AH174" i="2"/>
  <c r="AF175" i="2"/>
  <c r="AG175" i="2"/>
  <c r="AH175" i="2"/>
  <c r="AF176" i="2"/>
  <c r="AG176" i="2"/>
  <c r="AH176" i="2"/>
  <c r="AF177" i="2"/>
  <c r="AG177" i="2"/>
  <c r="AH177" i="2"/>
  <c r="AF178" i="2"/>
  <c r="AG178" i="2"/>
  <c r="AH178" i="2"/>
  <c r="AF179" i="2"/>
  <c r="AG179" i="2"/>
  <c r="AH179" i="2"/>
  <c r="AF180" i="2"/>
  <c r="AG180" i="2"/>
  <c r="AH180" i="2"/>
  <c r="AF181" i="2"/>
  <c r="AG181" i="2"/>
  <c r="AH181" i="2"/>
  <c r="AF182" i="2"/>
  <c r="AG182" i="2"/>
  <c r="AH182" i="2"/>
  <c r="AF183" i="2"/>
  <c r="AG183" i="2"/>
  <c r="AH183" i="2"/>
  <c r="AF184" i="2"/>
  <c r="AG184" i="2"/>
  <c r="AH184" i="2"/>
  <c r="AF185" i="2"/>
  <c r="AG185" i="2"/>
  <c r="AH185" i="2"/>
  <c r="AF186" i="2"/>
  <c r="AG186" i="2"/>
  <c r="AH186" i="2"/>
  <c r="AF187" i="2"/>
  <c r="AG187" i="2"/>
  <c r="AH187" i="2"/>
  <c r="AF188" i="2"/>
  <c r="AG188" i="2"/>
  <c r="AH188" i="2"/>
  <c r="AF189" i="2"/>
  <c r="AG189" i="2"/>
  <c r="AH189" i="2"/>
  <c r="AF190" i="2"/>
  <c r="AG190" i="2"/>
  <c r="AH190" i="2"/>
  <c r="AF191" i="2"/>
  <c r="AG191" i="2"/>
  <c r="AH191" i="2"/>
  <c r="AF192" i="2"/>
  <c r="AG192" i="2"/>
  <c r="AH192" i="2"/>
  <c r="AF193" i="2"/>
  <c r="AG193" i="2"/>
  <c r="AH193" i="2"/>
  <c r="AF194" i="2"/>
  <c r="AG194" i="2"/>
  <c r="AH194" i="2"/>
  <c r="AF195" i="2"/>
  <c r="AG195" i="2"/>
  <c r="AH195" i="2"/>
  <c r="AF196" i="2"/>
  <c r="AG196" i="2"/>
  <c r="AH196" i="2"/>
  <c r="AF197" i="2"/>
  <c r="AG197" i="2"/>
  <c r="AH197" i="2"/>
  <c r="AF198" i="2"/>
  <c r="AG198" i="2"/>
  <c r="AH198" i="2"/>
  <c r="AF199" i="2"/>
  <c r="AG199" i="2"/>
  <c r="AH199" i="2"/>
  <c r="AF200" i="2"/>
  <c r="AG200" i="2"/>
  <c r="AH200" i="2"/>
  <c r="AF201" i="2"/>
  <c r="AG201" i="2"/>
  <c r="AH201" i="2"/>
  <c r="AF202" i="2"/>
  <c r="AG202" i="2"/>
  <c r="AH202" i="2"/>
  <c r="AF203" i="2"/>
  <c r="AG203" i="2"/>
  <c r="AH203" i="2"/>
  <c r="AF204" i="2"/>
  <c r="AG204" i="2"/>
  <c r="AH204" i="2"/>
  <c r="AF205" i="2"/>
  <c r="AG205" i="2"/>
  <c r="AH205" i="2"/>
  <c r="AF206" i="2"/>
  <c r="AG206" i="2"/>
  <c r="AH206" i="2"/>
  <c r="AF207" i="2"/>
  <c r="AG207" i="2"/>
  <c r="AH207" i="2"/>
  <c r="AF208" i="2"/>
  <c r="AG208" i="2"/>
  <c r="AH208" i="2"/>
  <c r="AF209" i="2"/>
  <c r="AG209" i="2"/>
  <c r="AH209" i="2"/>
  <c r="AF210" i="2"/>
  <c r="AG210" i="2"/>
  <c r="AH210" i="2"/>
  <c r="AF211" i="2"/>
  <c r="AG211" i="2"/>
  <c r="AH211" i="2"/>
  <c r="AF212" i="2"/>
  <c r="AG212" i="2"/>
  <c r="AH212" i="2"/>
  <c r="AF213" i="2"/>
  <c r="AG213" i="2"/>
  <c r="AH213" i="2"/>
  <c r="AF214" i="2"/>
  <c r="AG214" i="2"/>
  <c r="AH214" i="2"/>
  <c r="AF215" i="2"/>
  <c r="AG215" i="2"/>
  <c r="AH215" i="2"/>
  <c r="AF216" i="2"/>
  <c r="AG216" i="2"/>
  <c r="AH216" i="2"/>
  <c r="AF217" i="2"/>
  <c r="AG217" i="2"/>
  <c r="AH217" i="2"/>
  <c r="AF218" i="2"/>
  <c r="AG218" i="2"/>
  <c r="AH218" i="2"/>
  <c r="AF219" i="2"/>
  <c r="AG219" i="2"/>
  <c r="AH219" i="2"/>
  <c r="AF220" i="2"/>
  <c r="AG220" i="2"/>
  <c r="AH220" i="2"/>
  <c r="AF221" i="2"/>
  <c r="AG221" i="2"/>
  <c r="AH221" i="2"/>
  <c r="AF222" i="2"/>
  <c r="AG222" i="2"/>
  <c r="AH222" i="2"/>
  <c r="AF223" i="2"/>
  <c r="AG223" i="2"/>
  <c r="AH223" i="2"/>
  <c r="AF224" i="2"/>
  <c r="AG224" i="2"/>
  <c r="AH224" i="2"/>
  <c r="AF225" i="2"/>
  <c r="AG225" i="2"/>
  <c r="AH225" i="2"/>
  <c r="AF226" i="2"/>
  <c r="AG226" i="2"/>
  <c r="AH226" i="2"/>
  <c r="AF227" i="2"/>
  <c r="AG227" i="2"/>
  <c r="AH227" i="2"/>
  <c r="AF228" i="2"/>
  <c r="AG228" i="2"/>
  <c r="AH228" i="2"/>
  <c r="AF229" i="2"/>
  <c r="AG229" i="2"/>
  <c r="AH229" i="2"/>
  <c r="AF230" i="2"/>
  <c r="AG230" i="2"/>
  <c r="AH230" i="2"/>
  <c r="AF231" i="2"/>
  <c r="AG231" i="2"/>
  <c r="AH231" i="2"/>
  <c r="AF232" i="2"/>
  <c r="AG232" i="2"/>
  <c r="AH232" i="2"/>
  <c r="AF233" i="2"/>
  <c r="AG233" i="2"/>
  <c r="AH233" i="2"/>
  <c r="AF234" i="2"/>
  <c r="AG234" i="2"/>
  <c r="AH234" i="2"/>
  <c r="AF235" i="2"/>
  <c r="AG235" i="2"/>
  <c r="AH235" i="2"/>
  <c r="AF236" i="2"/>
  <c r="AG236" i="2"/>
  <c r="AH236" i="2"/>
  <c r="AF237" i="2"/>
  <c r="AG237" i="2"/>
  <c r="AH237" i="2"/>
  <c r="AF238" i="2"/>
  <c r="AG238" i="2"/>
  <c r="AH238" i="2"/>
  <c r="AF239" i="2"/>
  <c r="AG239" i="2"/>
  <c r="AH239" i="2"/>
  <c r="AF240" i="2"/>
  <c r="AG240" i="2"/>
  <c r="AH240" i="2"/>
  <c r="AF241" i="2"/>
  <c r="AG241" i="2"/>
  <c r="AH241" i="2"/>
  <c r="AF242" i="2"/>
  <c r="AG242" i="2"/>
  <c r="AH242" i="2"/>
  <c r="AF243" i="2"/>
  <c r="AG243" i="2"/>
  <c r="AH243" i="2"/>
  <c r="AF244" i="2"/>
  <c r="AG244" i="2"/>
  <c r="AH244" i="2"/>
  <c r="AF245" i="2"/>
  <c r="AG245" i="2"/>
  <c r="AH245" i="2"/>
  <c r="AF246" i="2"/>
  <c r="AG246" i="2"/>
  <c r="AH246" i="2"/>
  <c r="AF247" i="2"/>
  <c r="AG247" i="2"/>
  <c r="AH247" i="2"/>
  <c r="AF248" i="2"/>
  <c r="AG248" i="2"/>
  <c r="AH248" i="2"/>
  <c r="AF249" i="2"/>
  <c r="AG249" i="2"/>
  <c r="AH249" i="2"/>
  <c r="AF250" i="2"/>
  <c r="AG250" i="2"/>
  <c r="AH250" i="2"/>
  <c r="AF251" i="2"/>
  <c r="AG251" i="2"/>
  <c r="AH251" i="2"/>
  <c r="AF252" i="2"/>
  <c r="AG252" i="2"/>
  <c r="AH252" i="2"/>
  <c r="AF253" i="2"/>
  <c r="AG253" i="2"/>
  <c r="AH253" i="2"/>
  <c r="AF254" i="2"/>
  <c r="AG254" i="2"/>
  <c r="AH254" i="2"/>
  <c r="AF255" i="2"/>
  <c r="AG255" i="2"/>
  <c r="AH255" i="2"/>
  <c r="AF256" i="2"/>
  <c r="AG256" i="2"/>
  <c r="AH256" i="2"/>
  <c r="AF257" i="2"/>
  <c r="AG257" i="2"/>
  <c r="AH257" i="2"/>
  <c r="AF258" i="2"/>
  <c r="AG258" i="2"/>
  <c r="AH258" i="2"/>
  <c r="AF259" i="2"/>
  <c r="AG259" i="2"/>
  <c r="AH259" i="2"/>
  <c r="AF260" i="2"/>
  <c r="AG260" i="2"/>
  <c r="AH260" i="2"/>
  <c r="AF261" i="2"/>
  <c r="AG261" i="2"/>
  <c r="AH261" i="2"/>
  <c r="AF262" i="2"/>
  <c r="AG262" i="2"/>
  <c r="AH262" i="2"/>
  <c r="AF263" i="2"/>
  <c r="AG263" i="2"/>
  <c r="AH263" i="2"/>
  <c r="AF264" i="2"/>
  <c r="AG264" i="2"/>
  <c r="AH264" i="2"/>
  <c r="AF265" i="2"/>
  <c r="AG265" i="2"/>
  <c r="AH265" i="2"/>
  <c r="AF266" i="2"/>
  <c r="AG266" i="2"/>
  <c r="AH266" i="2"/>
  <c r="AF267" i="2"/>
  <c r="AG267" i="2"/>
  <c r="AH267" i="2"/>
  <c r="AF268" i="2"/>
  <c r="AG268" i="2"/>
  <c r="AH268" i="2"/>
  <c r="AF269" i="2"/>
  <c r="AG269" i="2"/>
  <c r="AH269" i="2"/>
  <c r="AF270" i="2"/>
  <c r="AG270" i="2"/>
  <c r="AH270" i="2"/>
  <c r="AF271" i="2"/>
  <c r="AG271" i="2"/>
  <c r="AH271" i="2"/>
  <c r="AF272" i="2"/>
  <c r="AG272" i="2"/>
  <c r="AH272" i="2"/>
  <c r="AF273" i="2"/>
  <c r="AG273" i="2"/>
  <c r="AH273" i="2"/>
  <c r="AF274" i="2"/>
  <c r="AG274" i="2"/>
  <c r="AH274" i="2"/>
  <c r="AF275" i="2"/>
  <c r="AG275" i="2"/>
  <c r="AH275" i="2"/>
  <c r="AF276" i="2"/>
  <c r="AG276" i="2"/>
  <c r="AH276" i="2"/>
  <c r="AF277" i="2"/>
  <c r="AG277" i="2"/>
  <c r="AH277" i="2"/>
  <c r="AF278" i="2"/>
  <c r="AG278" i="2"/>
  <c r="AH278" i="2"/>
  <c r="AF279" i="2"/>
  <c r="AG279" i="2"/>
  <c r="AH279" i="2"/>
  <c r="AF280" i="2"/>
  <c r="AG280" i="2"/>
  <c r="AH280" i="2"/>
  <c r="AF281" i="2"/>
  <c r="AG281" i="2"/>
  <c r="AH281" i="2"/>
  <c r="AF282" i="2"/>
  <c r="AG282" i="2"/>
  <c r="AH282" i="2"/>
  <c r="AF283" i="2"/>
  <c r="AG283" i="2"/>
  <c r="AH283" i="2"/>
  <c r="AF284" i="2"/>
  <c r="AG284" i="2"/>
  <c r="AH284" i="2"/>
  <c r="AF285" i="2"/>
  <c r="AG285" i="2"/>
  <c r="AH285" i="2"/>
  <c r="AF286" i="2"/>
  <c r="AG286" i="2"/>
  <c r="AH286" i="2"/>
  <c r="AF287" i="2"/>
  <c r="AG287" i="2"/>
  <c r="AH287" i="2"/>
  <c r="AF288" i="2"/>
  <c r="AG288" i="2"/>
  <c r="AH288" i="2"/>
  <c r="AF289" i="2"/>
  <c r="AG289" i="2"/>
  <c r="AH289" i="2"/>
  <c r="AF290" i="2"/>
  <c r="AG290" i="2"/>
  <c r="AH290" i="2"/>
  <c r="AF291" i="2"/>
  <c r="AG291" i="2"/>
  <c r="AH291" i="2"/>
  <c r="AF292" i="2"/>
  <c r="AG292" i="2"/>
  <c r="AH292" i="2"/>
  <c r="AF293" i="2"/>
  <c r="AG293" i="2"/>
  <c r="AH293" i="2"/>
  <c r="AF294" i="2"/>
  <c r="AG294" i="2"/>
  <c r="AH294" i="2"/>
  <c r="AF295" i="2"/>
  <c r="AG295" i="2"/>
  <c r="AH295" i="2"/>
  <c r="AF296" i="2"/>
  <c r="AG296" i="2"/>
  <c r="AH296" i="2"/>
  <c r="AF297" i="2"/>
  <c r="AG297" i="2"/>
  <c r="AH297" i="2"/>
  <c r="AF298" i="2"/>
  <c r="AG298" i="2"/>
  <c r="AH298" i="2"/>
  <c r="AF299" i="2"/>
  <c r="AG299" i="2"/>
  <c r="AH299" i="2"/>
  <c r="AF300" i="2"/>
  <c r="AG300" i="2"/>
  <c r="AH300" i="2"/>
  <c r="AF301" i="2"/>
  <c r="AG301" i="2"/>
  <c r="AH301" i="2"/>
  <c r="AF302" i="2"/>
  <c r="AG302" i="2"/>
  <c r="AH302" i="2"/>
  <c r="AF303" i="2"/>
  <c r="AG303" i="2"/>
  <c r="AH303" i="2"/>
  <c r="AF304" i="2"/>
  <c r="AG304" i="2"/>
  <c r="AH304" i="2"/>
  <c r="AF305" i="2"/>
  <c r="AG305" i="2"/>
  <c r="AH305" i="2"/>
  <c r="AF306" i="2"/>
  <c r="AG306" i="2"/>
  <c r="AH306" i="2"/>
  <c r="AF307" i="2"/>
  <c r="AG307" i="2"/>
  <c r="AH307" i="2"/>
  <c r="AF308" i="2"/>
  <c r="AG308" i="2"/>
  <c r="AH308" i="2"/>
  <c r="AF309" i="2"/>
  <c r="AG309" i="2"/>
  <c r="AH309" i="2"/>
  <c r="AF310" i="2"/>
  <c r="AG310" i="2"/>
  <c r="AH310" i="2"/>
  <c r="AF311" i="2"/>
  <c r="AG311" i="2"/>
  <c r="AH311" i="2"/>
  <c r="AF312" i="2"/>
  <c r="AG312" i="2"/>
  <c r="AH312" i="2"/>
  <c r="AF313" i="2"/>
  <c r="AG313" i="2"/>
  <c r="AH313" i="2"/>
  <c r="AF314" i="2"/>
  <c r="AG314" i="2"/>
  <c r="AH314" i="2"/>
  <c r="AF315" i="2"/>
  <c r="AG315" i="2"/>
  <c r="AH315" i="2"/>
  <c r="AF316" i="2"/>
  <c r="AG316" i="2"/>
  <c r="AH316" i="2"/>
  <c r="AF317" i="2"/>
  <c r="AG317" i="2"/>
  <c r="AH317" i="2"/>
  <c r="AF318" i="2"/>
  <c r="AG318" i="2"/>
  <c r="AH318" i="2"/>
  <c r="AF319" i="2"/>
  <c r="AG319" i="2"/>
  <c r="AH319" i="2"/>
  <c r="AF320" i="2"/>
  <c r="AG320" i="2"/>
  <c r="AH320" i="2"/>
  <c r="AF321" i="2"/>
  <c r="AG321" i="2"/>
  <c r="AH321" i="2"/>
  <c r="AF322" i="2"/>
  <c r="AG322" i="2"/>
  <c r="AH322" i="2"/>
  <c r="AF323" i="2"/>
  <c r="AG323" i="2"/>
  <c r="AH323" i="2"/>
  <c r="AF324" i="2"/>
  <c r="AG324" i="2"/>
  <c r="AH324" i="2"/>
  <c r="AF325" i="2"/>
  <c r="AG325" i="2"/>
  <c r="AH325" i="2"/>
  <c r="AF326" i="2"/>
  <c r="AG326" i="2"/>
  <c r="AH326" i="2"/>
  <c r="AF327" i="2"/>
  <c r="AG327" i="2"/>
  <c r="AH327" i="2"/>
  <c r="AF328" i="2"/>
  <c r="AG328" i="2"/>
  <c r="AH328" i="2"/>
  <c r="AF329" i="2"/>
  <c r="AG329" i="2"/>
  <c r="AH329" i="2"/>
  <c r="AF330" i="2"/>
  <c r="AG330" i="2"/>
  <c r="AH330" i="2"/>
  <c r="AF331" i="2"/>
  <c r="AG331" i="2"/>
  <c r="AH331" i="2"/>
  <c r="AF332" i="2"/>
  <c r="AG332" i="2"/>
  <c r="AH332" i="2"/>
  <c r="AF333" i="2"/>
  <c r="AG333" i="2"/>
  <c r="AH333" i="2"/>
  <c r="AF334" i="2"/>
  <c r="AG334" i="2"/>
  <c r="AH334" i="2"/>
  <c r="AF335" i="2"/>
  <c r="AG335" i="2"/>
  <c r="AH335" i="2"/>
  <c r="AF336" i="2"/>
  <c r="AG336" i="2"/>
  <c r="AH336" i="2"/>
  <c r="AF337" i="2"/>
  <c r="AG337" i="2"/>
  <c r="AH337" i="2"/>
  <c r="AF338" i="2"/>
  <c r="AG338" i="2"/>
  <c r="AH338" i="2"/>
  <c r="AF339" i="2"/>
  <c r="AG339" i="2"/>
  <c r="AH339" i="2"/>
  <c r="AF340" i="2"/>
  <c r="AG340" i="2"/>
  <c r="AH340" i="2"/>
  <c r="AF341" i="2"/>
  <c r="AG341" i="2"/>
  <c r="AH341" i="2"/>
  <c r="AF342" i="2"/>
  <c r="AG342" i="2"/>
  <c r="AH342" i="2"/>
  <c r="AF343" i="2"/>
  <c r="AG343" i="2"/>
  <c r="AH343" i="2"/>
  <c r="AF344" i="2"/>
  <c r="AG344" i="2"/>
  <c r="AH344" i="2"/>
  <c r="AF345" i="2"/>
  <c r="AG345" i="2"/>
  <c r="AH345" i="2"/>
  <c r="AF346" i="2"/>
  <c r="AG346" i="2"/>
  <c r="AH346" i="2"/>
  <c r="AF347" i="2"/>
  <c r="AG347" i="2"/>
  <c r="AH347" i="2"/>
  <c r="AF348" i="2"/>
  <c r="AG348" i="2"/>
  <c r="AH348" i="2"/>
  <c r="AF349" i="2"/>
  <c r="AG349" i="2"/>
  <c r="AH349" i="2"/>
  <c r="AF350" i="2"/>
  <c r="AG350" i="2"/>
  <c r="AH350" i="2"/>
  <c r="AF351" i="2"/>
  <c r="AG351" i="2"/>
  <c r="AH351" i="2"/>
  <c r="AF352" i="2"/>
  <c r="AG352" i="2"/>
  <c r="AH352" i="2"/>
  <c r="AF353" i="2"/>
  <c r="AG353" i="2"/>
  <c r="AH353" i="2"/>
  <c r="AF354" i="2"/>
  <c r="AG354" i="2"/>
  <c r="AH354" i="2"/>
  <c r="AF355" i="2"/>
  <c r="AG355" i="2"/>
  <c r="AH355" i="2"/>
  <c r="AF356" i="2"/>
  <c r="AG356" i="2"/>
  <c r="AH356" i="2"/>
  <c r="AF357" i="2"/>
  <c r="AG357" i="2"/>
  <c r="AH357" i="2"/>
  <c r="AF358" i="2"/>
  <c r="AG358" i="2"/>
  <c r="AH358" i="2"/>
  <c r="AF359" i="2"/>
  <c r="AG359" i="2"/>
  <c r="AH359" i="2"/>
  <c r="AF360" i="2"/>
  <c r="AG360" i="2"/>
  <c r="AH360" i="2"/>
  <c r="AF361" i="2"/>
  <c r="AG361" i="2"/>
  <c r="AH361" i="2"/>
  <c r="AH363" i="2"/>
  <c r="AK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6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0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3" i="2"/>
  <c r="AL2" i="2"/>
  <c r="AL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6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3" i="2"/>
  <c r="AF363" i="2"/>
  <c r="AG363" i="2"/>
  <c r="AI2" i="2"/>
  <c r="AI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3" i="2"/>
  <c r="AJ2" i="2"/>
  <c r="AJ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8" i="2"/>
  <c r="AJ199" i="2"/>
  <c r="AJ200" i="2"/>
  <c r="AJ201" i="2"/>
  <c r="AJ202" i="2"/>
  <c r="AJ203" i="2"/>
  <c r="AJ204" i="2"/>
  <c r="AJ205" i="2"/>
  <c r="AJ206" i="2"/>
  <c r="AJ207" i="2"/>
  <c r="AJ208" i="2"/>
  <c r="AJ209" i="2"/>
  <c r="AJ210" i="2"/>
  <c r="AJ211" i="2"/>
  <c r="AJ212" i="2"/>
  <c r="AJ213" i="2"/>
  <c r="AJ214" i="2"/>
  <c r="AJ215" i="2"/>
  <c r="AJ216" i="2"/>
  <c r="AJ217" i="2"/>
  <c r="AJ218" i="2"/>
  <c r="AJ219" i="2"/>
  <c r="AJ220" i="2"/>
  <c r="AJ221" i="2"/>
  <c r="AJ222" i="2"/>
  <c r="AJ223" i="2"/>
  <c r="AJ224" i="2"/>
  <c r="AJ225" i="2"/>
  <c r="AJ226" i="2"/>
  <c r="AJ227" i="2"/>
  <c r="AJ228" i="2"/>
  <c r="AJ229" i="2"/>
  <c r="AJ230" i="2"/>
  <c r="AJ231" i="2"/>
  <c r="AJ232" i="2"/>
  <c r="AJ233" i="2"/>
  <c r="AJ234" i="2"/>
  <c r="AJ235" i="2"/>
  <c r="AJ236" i="2"/>
  <c r="AJ237" i="2"/>
  <c r="AJ238" i="2"/>
  <c r="AJ239" i="2"/>
  <c r="AJ240" i="2"/>
  <c r="AJ241" i="2"/>
  <c r="AJ242" i="2"/>
  <c r="AJ243" i="2"/>
  <c r="AJ244" i="2"/>
  <c r="AJ245" i="2"/>
  <c r="AJ246" i="2"/>
  <c r="AJ247" i="2"/>
  <c r="AJ248" i="2"/>
  <c r="AJ249" i="2"/>
  <c r="AJ250" i="2"/>
  <c r="AJ251" i="2"/>
  <c r="AJ252" i="2"/>
  <c r="AJ253" i="2"/>
  <c r="AJ254" i="2"/>
  <c r="AJ255" i="2"/>
  <c r="AJ256" i="2"/>
  <c r="AJ257" i="2"/>
  <c r="AJ258" i="2"/>
  <c r="AJ259" i="2"/>
  <c r="AJ260" i="2"/>
  <c r="AJ261" i="2"/>
  <c r="AJ262" i="2"/>
  <c r="AJ263" i="2"/>
  <c r="AJ264" i="2"/>
  <c r="AJ265" i="2"/>
  <c r="AJ266" i="2"/>
  <c r="AJ267" i="2"/>
  <c r="AJ268" i="2"/>
  <c r="AJ269" i="2"/>
  <c r="AJ270" i="2"/>
  <c r="AJ271" i="2"/>
  <c r="AJ272" i="2"/>
  <c r="AJ273" i="2"/>
  <c r="AJ274" i="2"/>
  <c r="AJ275" i="2"/>
  <c r="AJ276" i="2"/>
  <c r="AJ277" i="2"/>
  <c r="AJ278" i="2"/>
  <c r="AJ279" i="2"/>
  <c r="AJ280" i="2"/>
  <c r="AJ281" i="2"/>
  <c r="AJ282" i="2"/>
  <c r="AJ283" i="2"/>
  <c r="AJ284" i="2"/>
  <c r="AJ285" i="2"/>
  <c r="AJ286" i="2"/>
  <c r="AJ287" i="2"/>
  <c r="AJ288" i="2"/>
  <c r="AJ289" i="2"/>
  <c r="AJ290" i="2"/>
  <c r="AJ291" i="2"/>
  <c r="AJ292" i="2"/>
  <c r="AJ293" i="2"/>
  <c r="AJ294" i="2"/>
  <c r="AJ295" i="2"/>
  <c r="AJ296" i="2"/>
  <c r="AJ297" i="2"/>
  <c r="AJ298" i="2"/>
  <c r="AJ299" i="2"/>
  <c r="AJ300" i="2"/>
  <c r="AJ301" i="2"/>
  <c r="AJ302" i="2"/>
  <c r="AJ303" i="2"/>
  <c r="AJ304" i="2"/>
  <c r="AJ305" i="2"/>
  <c r="AJ306" i="2"/>
  <c r="AJ307" i="2"/>
  <c r="AJ308" i="2"/>
  <c r="AJ309" i="2"/>
  <c r="AJ310" i="2"/>
  <c r="AJ311" i="2"/>
  <c r="AJ312" i="2"/>
  <c r="AJ313" i="2"/>
  <c r="AJ314" i="2"/>
  <c r="AJ315" i="2"/>
  <c r="AJ316" i="2"/>
  <c r="AJ317" i="2"/>
  <c r="AJ318" i="2"/>
  <c r="AJ319" i="2"/>
  <c r="AJ320" i="2"/>
  <c r="AJ321" i="2"/>
  <c r="AJ322" i="2"/>
  <c r="AJ323" i="2"/>
  <c r="AJ324" i="2"/>
  <c r="AJ325" i="2"/>
  <c r="AJ326" i="2"/>
  <c r="AJ327" i="2"/>
  <c r="AJ328" i="2"/>
  <c r="AJ329" i="2"/>
  <c r="AJ330" i="2"/>
  <c r="AJ331" i="2"/>
  <c r="AJ332" i="2"/>
  <c r="AJ333" i="2"/>
  <c r="AJ334" i="2"/>
  <c r="AJ335" i="2"/>
  <c r="AJ336" i="2"/>
  <c r="AJ337" i="2"/>
  <c r="AJ338" i="2"/>
  <c r="AJ339" i="2"/>
  <c r="AJ340" i="2"/>
  <c r="AJ341" i="2"/>
  <c r="AJ342" i="2"/>
  <c r="AJ343" i="2"/>
  <c r="AJ344" i="2"/>
  <c r="AJ345" i="2"/>
  <c r="AJ346" i="2"/>
  <c r="AJ347" i="2"/>
  <c r="AJ348" i="2"/>
  <c r="AJ349" i="2"/>
  <c r="AJ350" i="2"/>
  <c r="AJ351" i="2"/>
  <c r="AJ352" i="2"/>
  <c r="AJ353" i="2"/>
  <c r="AJ354" i="2"/>
  <c r="AJ355" i="2"/>
  <c r="AJ356" i="2"/>
  <c r="AJ357" i="2"/>
  <c r="AJ358" i="2"/>
  <c r="AJ359" i="2"/>
  <c r="AJ360" i="2"/>
  <c r="AJ361" i="2"/>
  <c r="AJ363" i="2"/>
  <c r="AD2" i="2"/>
  <c r="AD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3" i="2"/>
  <c r="AC2" i="2"/>
  <c r="AE2" i="2"/>
  <c r="AC3" i="2"/>
  <c r="AE3" i="2"/>
  <c r="AC4" i="2"/>
  <c r="AE4" i="2"/>
  <c r="AC5" i="2"/>
  <c r="AE5" i="2"/>
  <c r="AC6" i="2"/>
  <c r="AE6" i="2"/>
  <c r="AC7" i="2"/>
  <c r="AE7" i="2"/>
  <c r="AC8" i="2"/>
  <c r="AE8" i="2"/>
  <c r="AC9" i="2"/>
  <c r="AE9" i="2"/>
  <c r="AC10" i="2"/>
  <c r="AE10" i="2"/>
  <c r="AC11" i="2"/>
  <c r="AE11" i="2"/>
  <c r="AC12" i="2"/>
  <c r="AE12" i="2"/>
  <c r="AC13" i="2"/>
  <c r="AE13" i="2"/>
  <c r="AC14" i="2"/>
  <c r="AE14" i="2"/>
  <c r="AC15" i="2"/>
  <c r="AE15" i="2"/>
  <c r="AC16" i="2"/>
  <c r="AE16" i="2"/>
  <c r="AC17" i="2"/>
  <c r="AE17" i="2"/>
  <c r="AC18" i="2"/>
  <c r="AE18" i="2"/>
  <c r="AC19" i="2"/>
  <c r="AE19" i="2"/>
  <c r="AC20" i="2"/>
  <c r="AE20" i="2"/>
  <c r="AC21" i="2"/>
  <c r="AE21" i="2"/>
  <c r="AC22" i="2"/>
  <c r="AE22" i="2"/>
  <c r="AC23" i="2"/>
  <c r="AE23" i="2"/>
  <c r="AC24" i="2"/>
  <c r="AE24" i="2"/>
  <c r="AC25" i="2"/>
  <c r="AE25" i="2"/>
  <c r="AC26" i="2"/>
  <c r="AE26" i="2"/>
  <c r="AC27" i="2"/>
  <c r="AE27" i="2"/>
  <c r="AC28" i="2"/>
  <c r="AE28" i="2"/>
  <c r="AC29" i="2"/>
  <c r="AE29" i="2"/>
  <c r="AC30" i="2"/>
  <c r="AE30" i="2"/>
  <c r="AC31" i="2"/>
  <c r="AE31" i="2"/>
  <c r="AC32" i="2"/>
  <c r="AE32" i="2"/>
  <c r="AC33" i="2"/>
  <c r="AE33" i="2"/>
  <c r="AC34" i="2"/>
  <c r="AE34" i="2"/>
  <c r="AC35" i="2"/>
  <c r="AE35" i="2"/>
  <c r="AC36" i="2"/>
  <c r="AE36" i="2"/>
  <c r="AC37" i="2"/>
  <c r="AE37" i="2"/>
  <c r="AC38" i="2"/>
  <c r="AE38" i="2"/>
  <c r="AC39" i="2"/>
  <c r="AE39" i="2"/>
  <c r="AC40" i="2"/>
  <c r="AE40" i="2"/>
  <c r="AC41" i="2"/>
  <c r="AE41" i="2"/>
  <c r="AC42" i="2"/>
  <c r="AE42" i="2"/>
  <c r="AC43" i="2"/>
  <c r="AE43" i="2"/>
  <c r="AC44" i="2"/>
  <c r="AE44" i="2"/>
  <c r="AC45" i="2"/>
  <c r="AE45" i="2"/>
  <c r="AC46" i="2"/>
  <c r="AE46" i="2"/>
  <c r="AC47" i="2"/>
  <c r="AE47" i="2"/>
  <c r="AC48" i="2"/>
  <c r="AE48" i="2"/>
  <c r="AC49" i="2"/>
  <c r="AE49" i="2"/>
  <c r="AC50" i="2"/>
  <c r="AE50" i="2"/>
  <c r="AC51" i="2"/>
  <c r="AE51" i="2"/>
  <c r="AC52" i="2"/>
  <c r="AE52" i="2"/>
  <c r="AC53" i="2"/>
  <c r="AE53" i="2"/>
  <c r="AC54" i="2"/>
  <c r="AE54" i="2"/>
  <c r="AC55" i="2"/>
  <c r="AE55" i="2"/>
  <c r="AC56" i="2"/>
  <c r="AE56" i="2"/>
  <c r="AC57" i="2"/>
  <c r="AE57" i="2"/>
  <c r="AC58" i="2"/>
  <c r="AE58" i="2"/>
  <c r="AC59" i="2"/>
  <c r="AE59" i="2"/>
  <c r="AC60" i="2"/>
  <c r="AE60" i="2"/>
  <c r="AC61" i="2"/>
  <c r="AE61" i="2"/>
  <c r="AC62" i="2"/>
  <c r="AE62" i="2"/>
  <c r="AC63" i="2"/>
  <c r="AE63" i="2"/>
  <c r="AC64" i="2"/>
  <c r="AE64" i="2"/>
  <c r="AC65" i="2"/>
  <c r="AE65" i="2"/>
  <c r="AC66" i="2"/>
  <c r="AE66" i="2"/>
  <c r="AC67" i="2"/>
  <c r="AE67" i="2"/>
  <c r="AC68" i="2"/>
  <c r="AE68" i="2"/>
  <c r="AC69" i="2"/>
  <c r="AE69" i="2"/>
  <c r="AC70" i="2"/>
  <c r="AE70" i="2"/>
  <c r="AC71" i="2"/>
  <c r="AE71" i="2"/>
  <c r="AC72" i="2"/>
  <c r="AE72" i="2"/>
  <c r="AC73" i="2"/>
  <c r="AE73" i="2"/>
  <c r="AC74" i="2"/>
  <c r="AE74" i="2"/>
  <c r="AC75" i="2"/>
  <c r="AE75" i="2"/>
  <c r="AC76" i="2"/>
  <c r="AE76" i="2"/>
  <c r="AC77" i="2"/>
  <c r="AE77" i="2"/>
  <c r="AC78" i="2"/>
  <c r="AE78" i="2"/>
  <c r="AC79" i="2"/>
  <c r="AE79" i="2"/>
  <c r="AC80" i="2"/>
  <c r="AE80" i="2"/>
  <c r="AC81" i="2"/>
  <c r="AE81" i="2"/>
  <c r="AC82" i="2"/>
  <c r="AE82" i="2"/>
  <c r="AC83" i="2"/>
  <c r="AE83" i="2"/>
  <c r="AC84" i="2"/>
  <c r="AE84" i="2"/>
  <c r="AC85" i="2"/>
  <c r="AE85" i="2"/>
  <c r="AC86" i="2"/>
  <c r="AE86" i="2"/>
  <c r="AC87" i="2"/>
  <c r="AE87" i="2"/>
  <c r="AC88" i="2"/>
  <c r="AE88" i="2"/>
  <c r="AC89" i="2"/>
  <c r="AE89" i="2"/>
  <c r="AC90" i="2"/>
  <c r="AE90" i="2"/>
  <c r="AC91" i="2"/>
  <c r="AE91" i="2"/>
  <c r="AC92" i="2"/>
  <c r="AE92" i="2"/>
  <c r="AC93" i="2"/>
  <c r="AE93" i="2"/>
  <c r="AC94" i="2"/>
  <c r="AE94" i="2"/>
  <c r="AC95" i="2"/>
  <c r="AE95" i="2"/>
  <c r="AC96" i="2"/>
  <c r="AE96" i="2"/>
  <c r="AC97" i="2"/>
  <c r="AE97" i="2"/>
  <c r="AC98" i="2"/>
  <c r="AE98" i="2"/>
  <c r="AC99" i="2"/>
  <c r="AE99" i="2"/>
  <c r="AC100" i="2"/>
  <c r="AE100" i="2"/>
  <c r="AC101" i="2"/>
  <c r="AE101" i="2"/>
  <c r="AC102" i="2"/>
  <c r="AE102" i="2"/>
  <c r="AC103" i="2"/>
  <c r="AE103" i="2"/>
  <c r="AC104" i="2"/>
  <c r="AE104" i="2"/>
  <c r="AC105" i="2"/>
  <c r="AE105" i="2"/>
  <c r="AC106" i="2"/>
  <c r="AE106" i="2"/>
  <c r="AC107" i="2"/>
  <c r="AE107" i="2"/>
  <c r="AC108" i="2"/>
  <c r="AE108" i="2"/>
  <c r="AC109" i="2"/>
  <c r="AE109" i="2"/>
  <c r="AC110" i="2"/>
  <c r="AE110" i="2"/>
  <c r="AC111" i="2"/>
  <c r="AE111" i="2"/>
  <c r="AC112" i="2"/>
  <c r="AE112" i="2"/>
  <c r="AC113" i="2"/>
  <c r="AE113" i="2"/>
  <c r="AC114" i="2"/>
  <c r="AE114" i="2"/>
  <c r="AC115" i="2"/>
  <c r="AE115" i="2"/>
  <c r="AC116" i="2"/>
  <c r="AE116" i="2"/>
  <c r="AC117" i="2"/>
  <c r="AE117" i="2"/>
  <c r="AC118" i="2"/>
  <c r="AE118" i="2"/>
  <c r="AC119" i="2"/>
  <c r="AE119" i="2"/>
  <c r="AC120" i="2"/>
  <c r="AE120" i="2"/>
  <c r="AC121" i="2"/>
  <c r="AE121" i="2"/>
  <c r="AC122" i="2"/>
  <c r="AE122" i="2"/>
  <c r="AC123" i="2"/>
  <c r="AE123" i="2"/>
  <c r="AC124" i="2"/>
  <c r="AE124" i="2"/>
  <c r="AC125" i="2"/>
  <c r="AE125" i="2"/>
  <c r="AC126" i="2"/>
  <c r="AE126" i="2"/>
  <c r="AC127" i="2"/>
  <c r="AE127" i="2"/>
  <c r="AC128" i="2"/>
  <c r="AE128" i="2"/>
  <c r="AC129" i="2"/>
  <c r="AE129" i="2"/>
  <c r="AC130" i="2"/>
  <c r="AE130" i="2"/>
  <c r="AC131" i="2"/>
  <c r="AE131" i="2"/>
  <c r="AC132" i="2"/>
  <c r="AE132" i="2"/>
  <c r="AC133" i="2"/>
  <c r="AE133" i="2"/>
  <c r="AC134" i="2"/>
  <c r="AE134" i="2"/>
  <c r="AC135" i="2"/>
  <c r="AE135" i="2"/>
  <c r="AC136" i="2"/>
  <c r="AE136" i="2"/>
  <c r="AC137" i="2"/>
  <c r="AE137" i="2"/>
  <c r="AC138" i="2"/>
  <c r="AE138" i="2"/>
  <c r="AC139" i="2"/>
  <c r="AE139" i="2"/>
  <c r="AC140" i="2"/>
  <c r="AE140" i="2"/>
  <c r="AC141" i="2"/>
  <c r="AE141" i="2"/>
  <c r="AC142" i="2"/>
  <c r="AE142" i="2"/>
  <c r="AC143" i="2"/>
  <c r="AE143" i="2"/>
  <c r="AC144" i="2"/>
  <c r="AE144" i="2"/>
  <c r="AC145" i="2"/>
  <c r="AE145" i="2"/>
  <c r="AC146" i="2"/>
  <c r="AE146" i="2"/>
  <c r="AC147" i="2"/>
  <c r="AE147" i="2"/>
  <c r="AC148" i="2"/>
  <c r="AE148" i="2"/>
  <c r="AC149" i="2"/>
  <c r="AE149" i="2"/>
  <c r="AC150" i="2"/>
  <c r="AE150" i="2"/>
  <c r="AC151" i="2"/>
  <c r="AE151" i="2"/>
  <c r="AC152" i="2"/>
  <c r="AE152" i="2"/>
  <c r="AC153" i="2"/>
  <c r="AE153" i="2"/>
  <c r="AC154" i="2"/>
  <c r="AE154" i="2"/>
  <c r="AC155" i="2"/>
  <c r="AE155" i="2"/>
  <c r="AC156" i="2"/>
  <c r="AE156" i="2"/>
  <c r="AC157" i="2"/>
  <c r="AE157" i="2"/>
  <c r="AC158" i="2"/>
  <c r="AE158" i="2"/>
  <c r="AC159" i="2"/>
  <c r="AE159" i="2"/>
  <c r="AC160" i="2"/>
  <c r="AE160" i="2"/>
  <c r="AC161" i="2"/>
  <c r="AE161" i="2"/>
  <c r="AC162" i="2"/>
  <c r="AE162" i="2"/>
  <c r="AC163" i="2"/>
  <c r="AE163" i="2"/>
  <c r="AC164" i="2"/>
  <c r="AE164" i="2"/>
  <c r="AC165" i="2"/>
  <c r="AE165" i="2"/>
  <c r="AC166" i="2"/>
  <c r="AE166" i="2"/>
  <c r="AC167" i="2"/>
  <c r="AE167" i="2"/>
  <c r="AC168" i="2"/>
  <c r="AE168" i="2"/>
  <c r="AC169" i="2"/>
  <c r="AE169" i="2"/>
  <c r="AC170" i="2"/>
  <c r="AE170" i="2"/>
  <c r="AC171" i="2"/>
  <c r="AE171" i="2"/>
  <c r="AC172" i="2"/>
  <c r="AE172" i="2"/>
  <c r="AC173" i="2"/>
  <c r="AE173" i="2"/>
  <c r="AC174" i="2"/>
  <c r="AE174" i="2"/>
  <c r="AC175" i="2"/>
  <c r="AE175" i="2"/>
  <c r="AC176" i="2"/>
  <c r="AE176" i="2"/>
  <c r="AC177" i="2"/>
  <c r="AE177" i="2"/>
  <c r="AC178" i="2"/>
  <c r="AE178" i="2"/>
  <c r="AC179" i="2"/>
  <c r="AE179" i="2"/>
  <c r="AC180" i="2"/>
  <c r="AE180" i="2"/>
  <c r="AC181" i="2"/>
  <c r="AE181" i="2"/>
  <c r="AC182" i="2"/>
  <c r="AE182" i="2"/>
  <c r="AC183" i="2"/>
  <c r="AE183" i="2"/>
  <c r="AC184" i="2"/>
  <c r="AE184" i="2"/>
  <c r="AC185" i="2"/>
  <c r="AE185" i="2"/>
  <c r="AC186" i="2"/>
  <c r="AE186" i="2"/>
  <c r="AC187" i="2"/>
  <c r="AE187" i="2"/>
  <c r="AC188" i="2"/>
  <c r="AE188" i="2"/>
  <c r="AC189" i="2"/>
  <c r="AE189" i="2"/>
  <c r="AC190" i="2"/>
  <c r="AE190" i="2"/>
  <c r="AC191" i="2"/>
  <c r="AE191" i="2"/>
  <c r="AC192" i="2"/>
  <c r="AE192" i="2"/>
  <c r="AC193" i="2"/>
  <c r="AE193" i="2"/>
  <c r="AC194" i="2"/>
  <c r="AE194" i="2"/>
  <c r="AC195" i="2"/>
  <c r="AE195" i="2"/>
  <c r="AC196" i="2"/>
  <c r="AE196" i="2"/>
  <c r="AC197" i="2"/>
  <c r="AE197" i="2"/>
  <c r="AC198" i="2"/>
  <c r="AE198" i="2"/>
  <c r="AC199" i="2"/>
  <c r="AE199" i="2"/>
  <c r="AC200" i="2"/>
  <c r="AE200" i="2"/>
  <c r="AC201" i="2"/>
  <c r="AE201" i="2"/>
  <c r="AC202" i="2"/>
  <c r="AE202" i="2"/>
  <c r="AC203" i="2"/>
  <c r="AE203" i="2"/>
  <c r="AC204" i="2"/>
  <c r="AE204" i="2"/>
  <c r="AC205" i="2"/>
  <c r="AE205" i="2"/>
  <c r="AC206" i="2"/>
  <c r="AE206" i="2"/>
  <c r="AC207" i="2"/>
  <c r="AE207" i="2"/>
  <c r="AC208" i="2"/>
  <c r="AE208" i="2"/>
  <c r="AC209" i="2"/>
  <c r="AE209" i="2"/>
  <c r="AC210" i="2"/>
  <c r="AE210" i="2"/>
  <c r="AC211" i="2"/>
  <c r="AE211" i="2"/>
  <c r="AC212" i="2"/>
  <c r="AE212" i="2"/>
  <c r="AC213" i="2"/>
  <c r="AE213" i="2"/>
  <c r="AC214" i="2"/>
  <c r="AE214" i="2"/>
  <c r="AC215" i="2"/>
  <c r="AE215" i="2"/>
  <c r="AC216" i="2"/>
  <c r="AE216" i="2"/>
  <c r="AC217" i="2"/>
  <c r="AE217" i="2"/>
  <c r="AC218" i="2"/>
  <c r="AE218" i="2"/>
  <c r="AC219" i="2"/>
  <c r="AE219" i="2"/>
  <c r="AC220" i="2"/>
  <c r="AE220" i="2"/>
  <c r="AC221" i="2"/>
  <c r="AE221" i="2"/>
  <c r="AC222" i="2"/>
  <c r="AE222" i="2"/>
  <c r="AC223" i="2"/>
  <c r="AE223" i="2"/>
  <c r="AC224" i="2"/>
  <c r="AE224" i="2"/>
  <c r="AC225" i="2"/>
  <c r="AE225" i="2"/>
  <c r="AC226" i="2"/>
  <c r="AE226" i="2"/>
  <c r="AC227" i="2"/>
  <c r="AE227" i="2"/>
  <c r="AC228" i="2"/>
  <c r="AE228" i="2"/>
  <c r="AC229" i="2"/>
  <c r="AE229" i="2"/>
  <c r="AC230" i="2"/>
  <c r="AE230" i="2"/>
  <c r="AC231" i="2"/>
  <c r="AE231" i="2"/>
  <c r="AC232" i="2"/>
  <c r="AE232" i="2"/>
  <c r="AC233" i="2"/>
  <c r="AE233" i="2"/>
  <c r="AC234" i="2"/>
  <c r="AE234" i="2"/>
  <c r="AC235" i="2"/>
  <c r="AE235" i="2"/>
  <c r="AC236" i="2"/>
  <c r="AE236" i="2"/>
  <c r="AC237" i="2"/>
  <c r="AE237" i="2"/>
  <c r="AC238" i="2"/>
  <c r="AE238" i="2"/>
  <c r="AC239" i="2"/>
  <c r="AE239" i="2"/>
  <c r="AC240" i="2"/>
  <c r="AE240" i="2"/>
  <c r="AC241" i="2"/>
  <c r="AE241" i="2"/>
  <c r="AC242" i="2"/>
  <c r="AE242" i="2"/>
  <c r="AC243" i="2"/>
  <c r="AE243" i="2"/>
  <c r="AC244" i="2"/>
  <c r="AE244" i="2"/>
  <c r="AC245" i="2"/>
  <c r="AE245" i="2"/>
  <c r="AC246" i="2"/>
  <c r="AE246" i="2"/>
  <c r="AC247" i="2"/>
  <c r="AE247" i="2"/>
  <c r="AC248" i="2"/>
  <c r="AE248" i="2"/>
  <c r="AC249" i="2"/>
  <c r="AE249" i="2"/>
  <c r="AC250" i="2"/>
  <c r="AE250" i="2"/>
  <c r="AC251" i="2"/>
  <c r="AE251" i="2"/>
  <c r="AC252" i="2"/>
  <c r="AE252" i="2"/>
  <c r="AC253" i="2"/>
  <c r="AE253" i="2"/>
  <c r="AC254" i="2"/>
  <c r="AE254" i="2"/>
  <c r="AC255" i="2"/>
  <c r="AE255" i="2"/>
  <c r="AC256" i="2"/>
  <c r="AE256" i="2"/>
  <c r="AC257" i="2"/>
  <c r="AE257" i="2"/>
  <c r="AC258" i="2"/>
  <c r="AE258" i="2"/>
  <c r="AC259" i="2"/>
  <c r="AE259" i="2"/>
  <c r="AC260" i="2"/>
  <c r="AE260" i="2"/>
  <c r="AC261" i="2"/>
  <c r="AE261" i="2"/>
  <c r="AC262" i="2"/>
  <c r="AE262" i="2"/>
  <c r="AC263" i="2"/>
  <c r="AE263" i="2"/>
  <c r="AC264" i="2"/>
  <c r="AE264" i="2"/>
  <c r="AC265" i="2"/>
  <c r="AE265" i="2"/>
  <c r="AC266" i="2"/>
  <c r="AE266" i="2"/>
  <c r="AC267" i="2"/>
  <c r="AE267" i="2"/>
  <c r="AC268" i="2"/>
  <c r="AE268" i="2"/>
  <c r="AC269" i="2"/>
  <c r="AE269" i="2"/>
  <c r="AC270" i="2"/>
  <c r="AE270" i="2"/>
  <c r="AC271" i="2"/>
  <c r="AE271" i="2"/>
  <c r="AC272" i="2"/>
  <c r="AE272" i="2"/>
  <c r="AC273" i="2"/>
  <c r="AE273" i="2"/>
  <c r="AC274" i="2"/>
  <c r="AE274" i="2"/>
  <c r="AC275" i="2"/>
  <c r="AE275" i="2"/>
  <c r="AC276" i="2"/>
  <c r="AE276" i="2"/>
  <c r="AC277" i="2"/>
  <c r="AE277" i="2"/>
  <c r="AC278" i="2"/>
  <c r="AE278" i="2"/>
  <c r="AC279" i="2"/>
  <c r="AE279" i="2"/>
  <c r="AC280" i="2"/>
  <c r="AE280" i="2"/>
  <c r="AC281" i="2"/>
  <c r="AE281" i="2"/>
  <c r="AC282" i="2"/>
  <c r="AE282" i="2"/>
  <c r="AC283" i="2"/>
  <c r="AE283" i="2"/>
  <c r="AC284" i="2"/>
  <c r="AE284" i="2"/>
  <c r="AC285" i="2"/>
  <c r="AE285" i="2"/>
  <c r="AC286" i="2"/>
  <c r="AE286" i="2"/>
  <c r="AC287" i="2"/>
  <c r="AE287" i="2"/>
  <c r="AC288" i="2"/>
  <c r="AE288" i="2"/>
  <c r="AC289" i="2"/>
  <c r="AE289" i="2"/>
  <c r="AC290" i="2"/>
  <c r="AE290" i="2"/>
  <c r="AC291" i="2"/>
  <c r="AE291" i="2"/>
  <c r="AC292" i="2"/>
  <c r="AE292" i="2"/>
  <c r="AC293" i="2"/>
  <c r="AE293" i="2"/>
  <c r="AC294" i="2"/>
  <c r="AE294" i="2"/>
  <c r="AC295" i="2"/>
  <c r="AE295" i="2"/>
  <c r="AC296" i="2"/>
  <c r="AE296" i="2"/>
  <c r="AC297" i="2"/>
  <c r="AE297" i="2"/>
  <c r="AC298" i="2"/>
  <c r="AE298" i="2"/>
  <c r="AC299" i="2"/>
  <c r="AE299" i="2"/>
  <c r="AC300" i="2"/>
  <c r="AE300" i="2"/>
  <c r="AC301" i="2"/>
  <c r="AE301" i="2"/>
  <c r="AC302" i="2"/>
  <c r="AE302" i="2"/>
  <c r="AC303" i="2"/>
  <c r="AE303" i="2"/>
  <c r="AC304" i="2"/>
  <c r="AE304" i="2"/>
  <c r="AC305" i="2"/>
  <c r="AE305" i="2"/>
  <c r="AC306" i="2"/>
  <c r="AE306" i="2"/>
  <c r="AC307" i="2"/>
  <c r="AE307" i="2"/>
  <c r="AC308" i="2"/>
  <c r="AE308" i="2"/>
  <c r="AC309" i="2"/>
  <c r="AE309" i="2"/>
  <c r="AC310" i="2"/>
  <c r="AE310" i="2"/>
  <c r="AC311" i="2"/>
  <c r="AE311" i="2"/>
  <c r="AC312" i="2"/>
  <c r="AE312" i="2"/>
  <c r="AC313" i="2"/>
  <c r="AE313" i="2"/>
  <c r="AC314" i="2"/>
  <c r="AE314" i="2"/>
  <c r="AC315" i="2"/>
  <c r="AE315" i="2"/>
  <c r="AC316" i="2"/>
  <c r="AE316" i="2"/>
  <c r="AC317" i="2"/>
  <c r="AE317" i="2"/>
  <c r="AC318" i="2"/>
  <c r="AE318" i="2"/>
  <c r="AC319" i="2"/>
  <c r="AE319" i="2"/>
  <c r="AC320" i="2"/>
  <c r="AE320" i="2"/>
  <c r="AC321" i="2"/>
  <c r="AE321" i="2"/>
  <c r="AC322" i="2"/>
  <c r="AE322" i="2"/>
  <c r="AC323" i="2"/>
  <c r="AE323" i="2"/>
  <c r="AC324" i="2"/>
  <c r="AE324" i="2"/>
  <c r="AC325" i="2"/>
  <c r="AE325" i="2"/>
  <c r="AC326" i="2"/>
  <c r="AE326" i="2"/>
  <c r="AC327" i="2"/>
  <c r="AE327" i="2"/>
  <c r="AC328" i="2"/>
  <c r="AE328" i="2"/>
  <c r="AC329" i="2"/>
  <c r="AE329" i="2"/>
  <c r="AC330" i="2"/>
  <c r="AE330" i="2"/>
  <c r="AC331" i="2"/>
  <c r="AE331" i="2"/>
  <c r="AC332" i="2"/>
  <c r="AE332" i="2"/>
  <c r="AC333" i="2"/>
  <c r="AE333" i="2"/>
  <c r="AC334" i="2"/>
  <c r="AE334" i="2"/>
  <c r="AC335" i="2"/>
  <c r="AE335" i="2"/>
  <c r="AC336" i="2"/>
  <c r="AE336" i="2"/>
  <c r="AC337" i="2"/>
  <c r="AE337" i="2"/>
  <c r="AC338" i="2"/>
  <c r="AE338" i="2"/>
  <c r="AC339" i="2"/>
  <c r="AE339" i="2"/>
  <c r="AC340" i="2"/>
  <c r="AE340" i="2"/>
  <c r="AC341" i="2"/>
  <c r="AE341" i="2"/>
  <c r="AC342" i="2"/>
  <c r="AE342" i="2"/>
  <c r="AC343" i="2"/>
  <c r="AE343" i="2"/>
  <c r="AC344" i="2"/>
  <c r="AE344" i="2"/>
  <c r="AC345" i="2"/>
  <c r="AE345" i="2"/>
  <c r="AC346" i="2"/>
  <c r="AE346" i="2"/>
  <c r="AC347" i="2"/>
  <c r="AE347" i="2"/>
  <c r="AC348" i="2"/>
  <c r="AE348" i="2"/>
  <c r="AC349" i="2"/>
  <c r="AE349" i="2"/>
  <c r="AC350" i="2"/>
  <c r="AE350" i="2"/>
  <c r="AC351" i="2"/>
  <c r="AE351" i="2"/>
  <c r="AC352" i="2"/>
  <c r="AE352" i="2"/>
  <c r="AC353" i="2"/>
  <c r="AE353" i="2"/>
  <c r="AC354" i="2"/>
  <c r="AE354" i="2"/>
  <c r="AC355" i="2"/>
  <c r="AE355" i="2"/>
  <c r="AC356" i="2"/>
  <c r="AE356" i="2"/>
  <c r="AC357" i="2"/>
  <c r="AE357" i="2"/>
  <c r="AC358" i="2"/>
  <c r="AE358" i="2"/>
  <c r="AC359" i="2"/>
  <c r="AE359" i="2"/>
  <c r="AC360" i="2"/>
  <c r="AE360" i="2"/>
  <c r="AC361" i="2"/>
  <c r="AE361" i="2"/>
  <c r="AE363" i="2"/>
  <c r="AC363" i="2"/>
  <c r="C364" i="2"/>
  <c r="C363" i="2"/>
  <c r="D364" i="2"/>
  <c r="D363" i="2"/>
  <c r="H22" i="3"/>
  <c r="J17" i="3"/>
  <c r="J18" i="3"/>
  <c r="H19" i="3"/>
  <c r="I19" i="3"/>
  <c r="J19" i="3"/>
  <c r="I22" i="3"/>
  <c r="J22" i="3"/>
  <c r="H23" i="3"/>
  <c r="I23" i="3"/>
  <c r="J23" i="3"/>
  <c r="H24" i="3"/>
  <c r="I24" i="3"/>
  <c r="J24" i="3"/>
  <c r="H25" i="3"/>
  <c r="I25" i="3"/>
  <c r="J25" i="3"/>
  <c r="J16" i="3"/>
  <c r="H11" i="3"/>
  <c r="I11" i="3"/>
  <c r="I10" i="3"/>
  <c r="I9" i="3"/>
  <c r="H9" i="3"/>
  <c r="H10" i="3"/>
  <c r="H12" i="3"/>
  <c r="I12" i="3"/>
  <c r="J11" i="3"/>
  <c r="J10" i="3"/>
  <c r="H6" i="3"/>
  <c r="I6" i="3"/>
  <c r="J6" i="3"/>
  <c r="J4" i="3"/>
  <c r="J5" i="3"/>
  <c r="J3" i="3"/>
  <c r="AM3" i="2"/>
  <c r="AM4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2" i="2"/>
  <c r="Z2" i="2"/>
  <c r="AA2" i="2"/>
  <c r="AB2" i="2"/>
  <c r="Z361" i="2"/>
  <c r="AA361" i="2"/>
  <c r="AB361" i="2"/>
  <c r="Z360" i="2"/>
  <c r="AA360" i="2"/>
  <c r="AB360" i="2"/>
  <c r="Z359" i="2"/>
  <c r="AA359" i="2"/>
  <c r="AB359" i="2"/>
  <c r="Z358" i="2"/>
  <c r="AA358" i="2"/>
  <c r="AB358" i="2"/>
  <c r="Z357" i="2"/>
  <c r="AA357" i="2"/>
  <c r="AB357" i="2"/>
  <c r="Z356" i="2"/>
  <c r="AA356" i="2"/>
  <c r="AB356" i="2"/>
  <c r="Z355" i="2"/>
  <c r="AA355" i="2"/>
  <c r="AB355" i="2"/>
  <c r="Z354" i="2"/>
  <c r="AA354" i="2"/>
  <c r="AB354" i="2"/>
  <c r="Z353" i="2"/>
  <c r="AA353" i="2"/>
  <c r="AB353" i="2"/>
  <c r="Z352" i="2"/>
  <c r="AA352" i="2"/>
  <c r="AB352" i="2"/>
  <c r="Z351" i="2"/>
  <c r="AA351" i="2"/>
  <c r="AB351" i="2"/>
  <c r="Z350" i="2"/>
  <c r="AA350" i="2"/>
  <c r="AB350" i="2"/>
  <c r="Z349" i="2"/>
  <c r="AA349" i="2"/>
  <c r="AB349" i="2"/>
  <c r="Z348" i="2"/>
  <c r="AA348" i="2"/>
  <c r="AB348" i="2"/>
  <c r="Z347" i="2"/>
  <c r="AA347" i="2"/>
  <c r="AB347" i="2"/>
  <c r="Z346" i="2"/>
  <c r="AA346" i="2"/>
  <c r="AB346" i="2"/>
  <c r="Z345" i="2"/>
  <c r="AA345" i="2"/>
  <c r="AB345" i="2"/>
  <c r="Z344" i="2"/>
  <c r="AA344" i="2"/>
  <c r="AB344" i="2"/>
  <c r="Z343" i="2"/>
  <c r="AA343" i="2"/>
  <c r="AB343" i="2"/>
  <c r="Z342" i="2"/>
  <c r="AA342" i="2"/>
  <c r="AB342" i="2"/>
  <c r="Z341" i="2"/>
  <c r="AA341" i="2"/>
  <c r="AB341" i="2"/>
  <c r="Z340" i="2"/>
  <c r="AA340" i="2"/>
  <c r="AB340" i="2"/>
  <c r="Z339" i="2"/>
  <c r="AA339" i="2"/>
  <c r="AB339" i="2"/>
  <c r="Z338" i="2"/>
  <c r="AA338" i="2"/>
  <c r="AB338" i="2"/>
  <c r="Z337" i="2"/>
  <c r="AA337" i="2"/>
  <c r="AB337" i="2"/>
  <c r="Z336" i="2"/>
  <c r="AA336" i="2"/>
  <c r="AB336" i="2"/>
  <c r="Z335" i="2"/>
  <c r="AA335" i="2"/>
  <c r="AB335" i="2"/>
  <c r="Z334" i="2"/>
  <c r="AA334" i="2"/>
  <c r="AB334" i="2"/>
  <c r="Z333" i="2"/>
  <c r="AA333" i="2"/>
  <c r="AB333" i="2"/>
  <c r="Z332" i="2"/>
  <c r="AA332" i="2"/>
  <c r="AB332" i="2"/>
  <c r="Z331" i="2"/>
  <c r="AA331" i="2"/>
  <c r="AB331" i="2"/>
  <c r="Z330" i="2"/>
  <c r="AA330" i="2"/>
  <c r="AB330" i="2"/>
  <c r="Z329" i="2"/>
  <c r="AA329" i="2"/>
  <c r="AB329" i="2"/>
  <c r="Z328" i="2"/>
  <c r="AA328" i="2"/>
  <c r="AB328" i="2"/>
  <c r="Z327" i="2"/>
  <c r="AA327" i="2"/>
  <c r="AB327" i="2"/>
  <c r="Z326" i="2"/>
  <c r="AA326" i="2"/>
  <c r="AB326" i="2"/>
  <c r="Z325" i="2"/>
  <c r="AA325" i="2"/>
  <c r="AB325" i="2"/>
  <c r="Z324" i="2"/>
  <c r="AA324" i="2"/>
  <c r="AB324" i="2"/>
  <c r="Z323" i="2"/>
  <c r="AA323" i="2"/>
  <c r="AB323" i="2"/>
  <c r="Z322" i="2"/>
  <c r="AA322" i="2"/>
  <c r="AB322" i="2"/>
  <c r="Z321" i="2"/>
  <c r="AA321" i="2"/>
  <c r="AB321" i="2"/>
  <c r="Z320" i="2"/>
  <c r="AA320" i="2"/>
  <c r="AB320" i="2"/>
  <c r="Z319" i="2"/>
  <c r="AA319" i="2"/>
  <c r="AB319" i="2"/>
  <c r="Z318" i="2"/>
  <c r="AA318" i="2"/>
  <c r="AB318" i="2"/>
  <c r="Z317" i="2"/>
  <c r="AA317" i="2"/>
  <c r="AB317" i="2"/>
  <c r="Z316" i="2"/>
  <c r="AA316" i="2"/>
  <c r="AB316" i="2"/>
  <c r="Z315" i="2"/>
  <c r="AA315" i="2"/>
  <c r="AB315" i="2"/>
  <c r="Z314" i="2"/>
  <c r="AA314" i="2"/>
  <c r="AB314" i="2"/>
  <c r="Z313" i="2"/>
  <c r="AA313" i="2"/>
  <c r="AB313" i="2"/>
  <c r="Z312" i="2"/>
  <c r="AA312" i="2"/>
  <c r="AB312" i="2"/>
  <c r="Z311" i="2"/>
  <c r="AA311" i="2"/>
  <c r="AB311" i="2"/>
  <c r="Z310" i="2"/>
  <c r="AA310" i="2"/>
  <c r="AB310" i="2"/>
  <c r="Z309" i="2"/>
  <c r="AA309" i="2"/>
  <c r="AB309" i="2"/>
  <c r="Z308" i="2"/>
  <c r="AA308" i="2"/>
  <c r="AB308" i="2"/>
  <c r="Z307" i="2"/>
  <c r="AA307" i="2"/>
  <c r="AB307" i="2"/>
  <c r="Z306" i="2"/>
  <c r="AA306" i="2"/>
  <c r="AB306" i="2"/>
  <c r="Z305" i="2"/>
  <c r="AA305" i="2"/>
  <c r="AB305" i="2"/>
  <c r="Z304" i="2"/>
  <c r="AA304" i="2"/>
  <c r="AB304" i="2"/>
  <c r="Z303" i="2"/>
  <c r="AA303" i="2"/>
  <c r="AB303" i="2"/>
  <c r="Z302" i="2"/>
  <c r="AA302" i="2"/>
  <c r="AB302" i="2"/>
  <c r="Z301" i="2"/>
  <c r="AA301" i="2"/>
  <c r="AB301" i="2"/>
  <c r="Z300" i="2"/>
  <c r="AA300" i="2"/>
  <c r="AB300" i="2"/>
  <c r="Z299" i="2"/>
  <c r="AA299" i="2"/>
  <c r="AB299" i="2"/>
  <c r="Z298" i="2"/>
  <c r="AA298" i="2"/>
  <c r="AB298" i="2"/>
  <c r="Z297" i="2"/>
  <c r="AA297" i="2"/>
  <c r="AB297" i="2"/>
  <c r="Z296" i="2"/>
  <c r="AA296" i="2"/>
  <c r="AB296" i="2"/>
  <c r="Z295" i="2"/>
  <c r="AA295" i="2"/>
  <c r="AB295" i="2"/>
  <c r="Z294" i="2"/>
  <c r="AA294" i="2"/>
  <c r="AB294" i="2"/>
  <c r="Z293" i="2"/>
  <c r="AA293" i="2"/>
  <c r="AB293" i="2"/>
  <c r="Z292" i="2"/>
  <c r="AA292" i="2"/>
  <c r="AB292" i="2"/>
  <c r="Z291" i="2"/>
  <c r="AA291" i="2"/>
  <c r="AB291" i="2"/>
  <c r="Z290" i="2"/>
  <c r="AA290" i="2"/>
  <c r="AB290" i="2"/>
  <c r="Z289" i="2"/>
  <c r="AA289" i="2"/>
  <c r="AB289" i="2"/>
  <c r="Z288" i="2"/>
  <c r="AA288" i="2"/>
  <c r="AB288" i="2"/>
  <c r="Z287" i="2"/>
  <c r="AA287" i="2"/>
  <c r="AB287" i="2"/>
  <c r="Z286" i="2"/>
  <c r="AA286" i="2"/>
  <c r="AB286" i="2"/>
  <c r="Z285" i="2"/>
  <c r="AA285" i="2"/>
  <c r="AB285" i="2"/>
  <c r="Z284" i="2"/>
  <c r="AA284" i="2"/>
  <c r="AB284" i="2"/>
  <c r="Z283" i="2"/>
  <c r="AA283" i="2"/>
  <c r="AB283" i="2"/>
  <c r="Z282" i="2"/>
  <c r="AA282" i="2"/>
  <c r="AB282" i="2"/>
  <c r="Z281" i="2"/>
  <c r="AA281" i="2"/>
  <c r="AB281" i="2"/>
  <c r="Z280" i="2"/>
  <c r="AA280" i="2"/>
  <c r="AB280" i="2"/>
  <c r="Z279" i="2"/>
  <c r="AA279" i="2"/>
  <c r="AB279" i="2"/>
  <c r="Z278" i="2"/>
  <c r="AA278" i="2"/>
  <c r="AB278" i="2"/>
  <c r="Z277" i="2"/>
  <c r="AA277" i="2"/>
  <c r="AB277" i="2"/>
  <c r="Z276" i="2"/>
  <c r="AA276" i="2"/>
  <c r="AB276" i="2"/>
  <c r="Z275" i="2"/>
  <c r="AA275" i="2"/>
  <c r="AB275" i="2"/>
  <c r="Z274" i="2"/>
  <c r="AA274" i="2"/>
  <c r="AB274" i="2"/>
  <c r="Z273" i="2"/>
  <c r="AA273" i="2"/>
  <c r="AB273" i="2"/>
  <c r="Z272" i="2"/>
  <c r="AA272" i="2"/>
  <c r="AB272" i="2"/>
  <c r="Z271" i="2"/>
  <c r="AA271" i="2"/>
  <c r="AB271" i="2"/>
  <c r="Z270" i="2"/>
  <c r="AA270" i="2"/>
  <c r="AB270" i="2"/>
  <c r="Z269" i="2"/>
  <c r="AA269" i="2"/>
  <c r="AB269" i="2"/>
  <c r="Z268" i="2"/>
  <c r="AA268" i="2"/>
  <c r="AB268" i="2"/>
  <c r="Z267" i="2"/>
  <c r="AA267" i="2"/>
  <c r="AB267" i="2"/>
  <c r="Z266" i="2"/>
  <c r="AA266" i="2"/>
  <c r="AB266" i="2"/>
  <c r="Z265" i="2"/>
  <c r="AA265" i="2"/>
  <c r="AB265" i="2"/>
  <c r="Z264" i="2"/>
  <c r="AA264" i="2"/>
  <c r="AB264" i="2"/>
  <c r="Z263" i="2"/>
  <c r="AA263" i="2"/>
  <c r="AB263" i="2"/>
  <c r="Z262" i="2"/>
  <c r="AA262" i="2"/>
  <c r="AB262" i="2"/>
  <c r="Z261" i="2"/>
  <c r="AA261" i="2"/>
  <c r="AB261" i="2"/>
  <c r="Z260" i="2"/>
  <c r="AA260" i="2"/>
  <c r="AB260" i="2"/>
  <c r="Z259" i="2"/>
  <c r="AA259" i="2"/>
  <c r="AB259" i="2"/>
  <c r="Z258" i="2"/>
  <c r="AA258" i="2"/>
  <c r="AB258" i="2"/>
  <c r="Z257" i="2"/>
  <c r="AA257" i="2"/>
  <c r="AB257" i="2"/>
  <c r="Z256" i="2"/>
  <c r="AA256" i="2"/>
  <c r="AB256" i="2"/>
  <c r="Z255" i="2"/>
  <c r="AA255" i="2"/>
  <c r="AB255" i="2"/>
  <c r="Z254" i="2"/>
  <c r="AA254" i="2"/>
  <c r="AB254" i="2"/>
  <c r="Z253" i="2"/>
  <c r="AA253" i="2"/>
  <c r="AB253" i="2"/>
  <c r="Z252" i="2"/>
  <c r="AA252" i="2"/>
  <c r="AB252" i="2"/>
  <c r="Z251" i="2"/>
  <c r="AA251" i="2"/>
  <c r="AB251" i="2"/>
  <c r="Z250" i="2"/>
  <c r="AA250" i="2"/>
  <c r="AB250" i="2"/>
  <c r="Z249" i="2"/>
  <c r="AA249" i="2"/>
  <c r="AB249" i="2"/>
  <c r="Z248" i="2"/>
  <c r="AA248" i="2"/>
  <c r="AB248" i="2"/>
  <c r="Z247" i="2"/>
  <c r="AA247" i="2"/>
  <c r="AB247" i="2"/>
  <c r="Z246" i="2"/>
  <c r="AA246" i="2"/>
  <c r="AB246" i="2"/>
  <c r="Z245" i="2"/>
  <c r="AA245" i="2"/>
  <c r="AB245" i="2"/>
  <c r="Z244" i="2"/>
  <c r="AA244" i="2"/>
  <c r="AB244" i="2"/>
  <c r="Z243" i="2"/>
  <c r="AA243" i="2"/>
  <c r="AB243" i="2"/>
  <c r="Z242" i="2"/>
  <c r="AA242" i="2"/>
  <c r="AB242" i="2"/>
  <c r="Z241" i="2"/>
  <c r="AA241" i="2"/>
  <c r="AB241" i="2"/>
  <c r="Z240" i="2"/>
  <c r="AA240" i="2"/>
  <c r="AB240" i="2"/>
  <c r="Z239" i="2"/>
  <c r="AA239" i="2"/>
  <c r="AB239" i="2"/>
  <c r="Z238" i="2"/>
  <c r="AA238" i="2"/>
  <c r="AB238" i="2"/>
  <c r="Z237" i="2"/>
  <c r="AA237" i="2"/>
  <c r="AB237" i="2"/>
  <c r="Z236" i="2"/>
  <c r="AA236" i="2"/>
  <c r="AB236" i="2"/>
  <c r="Z235" i="2"/>
  <c r="AA235" i="2"/>
  <c r="AB235" i="2"/>
  <c r="Z234" i="2"/>
  <c r="AA234" i="2"/>
  <c r="AB234" i="2"/>
  <c r="Z233" i="2"/>
  <c r="AA233" i="2"/>
  <c r="AB233" i="2"/>
  <c r="Z232" i="2"/>
  <c r="AA232" i="2"/>
  <c r="AB232" i="2"/>
  <c r="Z231" i="2"/>
  <c r="AA231" i="2"/>
  <c r="AB231" i="2"/>
  <c r="Z230" i="2"/>
  <c r="AA230" i="2"/>
  <c r="AB230" i="2"/>
  <c r="Z229" i="2"/>
  <c r="AA229" i="2"/>
  <c r="AB229" i="2"/>
  <c r="Z228" i="2"/>
  <c r="AA228" i="2"/>
  <c r="AB228" i="2"/>
  <c r="Z227" i="2"/>
  <c r="AA227" i="2"/>
  <c r="AB227" i="2"/>
  <c r="Z226" i="2"/>
  <c r="AA226" i="2"/>
  <c r="AB226" i="2"/>
  <c r="Z225" i="2"/>
  <c r="AA225" i="2"/>
  <c r="AB225" i="2"/>
  <c r="Z224" i="2"/>
  <c r="AA224" i="2"/>
  <c r="AB224" i="2"/>
  <c r="Z223" i="2"/>
  <c r="AA223" i="2"/>
  <c r="AB223" i="2"/>
  <c r="Z222" i="2"/>
  <c r="AA222" i="2"/>
  <c r="AB222" i="2"/>
  <c r="Z221" i="2"/>
  <c r="AA221" i="2"/>
  <c r="AB221" i="2"/>
  <c r="Z220" i="2"/>
  <c r="AA220" i="2"/>
  <c r="AB220" i="2"/>
  <c r="Z219" i="2"/>
  <c r="AA219" i="2"/>
  <c r="AB219" i="2"/>
  <c r="Z218" i="2"/>
  <c r="AA218" i="2"/>
  <c r="AB218" i="2"/>
  <c r="Z217" i="2"/>
  <c r="AA217" i="2"/>
  <c r="AB217" i="2"/>
  <c r="Z216" i="2"/>
  <c r="AA216" i="2"/>
  <c r="AB216" i="2"/>
  <c r="Z215" i="2"/>
  <c r="AA215" i="2"/>
  <c r="AB215" i="2"/>
  <c r="Z214" i="2"/>
  <c r="AA214" i="2"/>
  <c r="AB214" i="2"/>
  <c r="Z213" i="2"/>
  <c r="AA213" i="2"/>
  <c r="AB213" i="2"/>
  <c r="Z212" i="2"/>
  <c r="AA212" i="2"/>
  <c r="AB212" i="2"/>
  <c r="Z211" i="2"/>
  <c r="AA211" i="2"/>
  <c r="AB211" i="2"/>
  <c r="Z210" i="2"/>
  <c r="AA210" i="2"/>
  <c r="AB210" i="2"/>
  <c r="Z209" i="2"/>
  <c r="AA209" i="2"/>
  <c r="AB209" i="2"/>
  <c r="Z208" i="2"/>
  <c r="AA208" i="2"/>
  <c r="AB208" i="2"/>
  <c r="Z207" i="2"/>
  <c r="AA207" i="2"/>
  <c r="AB207" i="2"/>
  <c r="Z206" i="2"/>
  <c r="AA206" i="2"/>
  <c r="AB206" i="2"/>
  <c r="Z205" i="2"/>
  <c r="AA205" i="2"/>
  <c r="AB205" i="2"/>
  <c r="Z204" i="2"/>
  <c r="AA204" i="2"/>
  <c r="AB204" i="2"/>
  <c r="Z203" i="2"/>
  <c r="AA203" i="2"/>
  <c r="AB203" i="2"/>
  <c r="Z202" i="2"/>
  <c r="AA202" i="2"/>
  <c r="AB202" i="2"/>
  <c r="Z201" i="2"/>
  <c r="AA201" i="2"/>
  <c r="AB201" i="2"/>
  <c r="Z200" i="2"/>
  <c r="AA200" i="2"/>
  <c r="AB200" i="2"/>
  <c r="Z199" i="2"/>
  <c r="AA199" i="2"/>
  <c r="AB199" i="2"/>
  <c r="Z198" i="2"/>
  <c r="AA198" i="2"/>
  <c r="AB198" i="2"/>
  <c r="Z197" i="2"/>
  <c r="AA197" i="2"/>
  <c r="AB197" i="2"/>
  <c r="Z196" i="2"/>
  <c r="AA196" i="2"/>
  <c r="AB196" i="2"/>
  <c r="Z195" i="2"/>
  <c r="AA195" i="2"/>
  <c r="AB195" i="2"/>
  <c r="Z194" i="2"/>
  <c r="AA194" i="2"/>
  <c r="AB194" i="2"/>
  <c r="Z193" i="2"/>
  <c r="AA193" i="2"/>
  <c r="AB193" i="2"/>
  <c r="Z192" i="2"/>
  <c r="AA192" i="2"/>
  <c r="AB192" i="2"/>
  <c r="Z191" i="2"/>
  <c r="AA191" i="2"/>
  <c r="AB191" i="2"/>
  <c r="Z190" i="2"/>
  <c r="AA190" i="2"/>
  <c r="AB190" i="2"/>
  <c r="Z189" i="2"/>
  <c r="AA189" i="2"/>
  <c r="AB189" i="2"/>
  <c r="Z188" i="2"/>
  <c r="AA188" i="2"/>
  <c r="AB188" i="2"/>
  <c r="Z187" i="2"/>
  <c r="AA187" i="2"/>
  <c r="AB187" i="2"/>
  <c r="Z186" i="2"/>
  <c r="AA186" i="2"/>
  <c r="AB186" i="2"/>
  <c r="Z185" i="2"/>
  <c r="AA185" i="2"/>
  <c r="AB185" i="2"/>
  <c r="Z184" i="2"/>
  <c r="AA184" i="2"/>
  <c r="AB184" i="2"/>
  <c r="Z183" i="2"/>
  <c r="AA183" i="2"/>
  <c r="AB183" i="2"/>
  <c r="Z182" i="2"/>
  <c r="AA182" i="2"/>
  <c r="AB182" i="2"/>
  <c r="Z181" i="2"/>
  <c r="AA181" i="2"/>
  <c r="AB181" i="2"/>
  <c r="Z180" i="2"/>
  <c r="AA180" i="2"/>
  <c r="AB180" i="2"/>
  <c r="Z179" i="2"/>
  <c r="AA179" i="2"/>
  <c r="AB179" i="2"/>
  <c r="Z178" i="2"/>
  <c r="AA178" i="2"/>
  <c r="AB178" i="2"/>
  <c r="Z177" i="2"/>
  <c r="AA177" i="2"/>
  <c r="AB177" i="2"/>
  <c r="Z176" i="2"/>
  <c r="AA176" i="2"/>
  <c r="AB176" i="2"/>
  <c r="Z175" i="2"/>
  <c r="AA175" i="2"/>
  <c r="AB175" i="2"/>
  <c r="Z174" i="2"/>
  <c r="AA174" i="2"/>
  <c r="AB174" i="2"/>
  <c r="Z173" i="2"/>
  <c r="AA173" i="2"/>
  <c r="AB173" i="2"/>
  <c r="Z172" i="2"/>
  <c r="AA172" i="2"/>
  <c r="AB172" i="2"/>
  <c r="Z171" i="2"/>
  <c r="AA171" i="2"/>
  <c r="AB171" i="2"/>
  <c r="Z170" i="2"/>
  <c r="AA170" i="2"/>
  <c r="AB170" i="2"/>
  <c r="Z169" i="2"/>
  <c r="AA169" i="2"/>
  <c r="AB169" i="2"/>
  <c r="Z168" i="2"/>
  <c r="AA168" i="2"/>
  <c r="AB168" i="2"/>
  <c r="Z167" i="2"/>
  <c r="AA167" i="2"/>
  <c r="AB167" i="2"/>
  <c r="Z166" i="2"/>
  <c r="AA166" i="2"/>
  <c r="AB166" i="2"/>
  <c r="Z165" i="2"/>
  <c r="AA165" i="2"/>
  <c r="AB165" i="2"/>
  <c r="Z164" i="2"/>
  <c r="AA164" i="2"/>
  <c r="AB164" i="2"/>
  <c r="Z163" i="2"/>
  <c r="AA163" i="2"/>
  <c r="AB163" i="2"/>
  <c r="Z162" i="2"/>
  <c r="AA162" i="2"/>
  <c r="AB162" i="2"/>
  <c r="Z161" i="2"/>
  <c r="AA161" i="2"/>
  <c r="AB161" i="2"/>
  <c r="Z160" i="2"/>
  <c r="AA160" i="2"/>
  <c r="AB160" i="2"/>
  <c r="Z159" i="2"/>
  <c r="AA159" i="2"/>
  <c r="AB159" i="2"/>
  <c r="Z158" i="2"/>
  <c r="AA158" i="2"/>
  <c r="AB158" i="2"/>
  <c r="Z157" i="2"/>
  <c r="AA157" i="2"/>
  <c r="AB157" i="2"/>
  <c r="Z156" i="2"/>
  <c r="AA156" i="2"/>
  <c r="AB156" i="2"/>
  <c r="Z155" i="2"/>
  <c r="AA155" i="2"/>
  <c r="AB155" i="2"/>
  <c r="Z154" i="2"/>
  <c r="AA154" i="2"/>
  <c r="AB154" i="2"/>
  <c r="Z153" i="2"/>
  <c r="AA153" i="2"/>
  <c r="AB153" i="2"/>
  <c r="Z152" i="2"/>
  <c r="AA152" i="2"/>
  <c r="AB152" i="2"/>
  <c r="Z151" i="2"/>
  <c r="AA151" i="2"/>
  <c r="AB151" i="2"/>
  <c r="Z150" i="2"/>
  <c r="AA150" i="2"/>
  <c r="AB150" i="2"/>
  <c r="Z149" i="2"/>
  <c r="AA149" i="2"/>
  <c r="AB149" i="2"/>
  <c r="Z148" i="2"/>
  <c r="AA148" i="2"/>
  <c r="AB148" i="2"/>
  <c r="Z147" i="2"/>
  <c r="AA147" i="2"/>
  <c r="AB147" i="2"/>
  <c r="Z146" i="2"/>
  <c r="AA146" i="2"/>
  <c r="AB146" i="2"/>
  <c r="Z145" i="2"/>
  <c r="AA145" i="2"/>
  <c r="AB145" i="2"/>
  <c r="Z144" i="2"/>
  <c r="AA144" i="2"/>
  <c r="AB144" i="2"/>
  <c r="Z143" i="2"/>
  <c r="AA143" i="2"/>
  <c r="AB143" i="2"/>
  <c r="Z142" i="2"/>
  <c r="AA142" i="2"/>
  <c r="AB142" i="2"/>
  <c r="Z141" i="2"/>
  <c r="AA141" i="2"/>
  <c r="AB141" i="2"/>
  <c r="Z140" i="2"/>
  <c r="AA140" i="2"/>
  <c r="AB140" i="2"/>
  <c r="Z139" i="2"/>
  <c r="AA139" i="2"/>
  <c r="AB139" i="2"/>
  <c r="Z138" i="2"/>
  <c r="AA138" i="2"/>
  <c r="AB138" i="2"/>
  <c r="Z137" i="2"/>
  <c r="AA137" i="2"/>
  <c r="AB137" i="2"/>
  <c r="Z136" i="2"/>
  <c r="AA136" i="2"/>
  <c r="AB136" i="2"/>
  <c r="Z135" i="2"/>
  <c r="AA135" i="2"/>
  <c r="AB135" i="2"/>
  <c r="Z134" i="2"/>
  <c r="AA134" i="2"/>
  <c r="AB134" i="2"/>
  <c r="Z133" i="2"/>
  <c r="AA133" i="2"/>
  <c r="AB133" i="2"/>
  <c r="Z132" i="2"/>
  <c r="AA132" i="2"/>
  <c r="AB132" i="2"/>
  <c r="Z131" i="2"/>
  <c r="AA131" i="2"/>
  <c r="AB131" i="2"/>
  <c r="Z130" i="2"/>
  <c r="AA130" i="2"/>
  <c r="AB130" i="2"/>
  <c r="Z129" i="2"/>
  <c r="AA129" i="2"/>
  <c r="AB129" i="2"/>
  <c r="Z128" i="2"/>
  <c r="AA128" i="2"/>
  <c r="AB128" i="2"/>
  <c r="Z127" i="2"/>
  <c r="AA127" i="2"/>
  <c r="AB127" i="2"/>
  <c r="Z126" i="2"/>
  <c r="AA126" i="2"/>
  <c r="AB126" i="2"/>
  <c r="Z125" i="2"/>
  <c r="AA125" i="2"/>
  <c r="AB125" i="2"/>
  <c r="Z124" i="2"/>
  <c r="AA124" i="2"/>
  <c r="AB124" i="2"/>
  <c r="Z123" i="2"/>
  <c r="AA123" i="2"/>
  <c r="AB123" i="2"/>
  <c r="Z122" i="2"/>
  <c r="AA122" i="2"/>
  <c r="AB122" i="2"/>
  <c r="Z121" i="2"/>
  <c r="AA121" i="2"/>
  <c r="AB121" i="2"/>
  <c r="Z120" i="2"/>
  <c r="AA120" i="2"/>
  <c r="AB120" i="2"/>
  <c r="Z119" i="2"/>
  <c r="AA119" i="2"/>
  <c r="AB119" i="2"/>
  <c r="Z118" i="2"/>
  <c r="AA118" i="2"/>
  <c r="AB118" i="2"/>
  <c r="Z117" i="2"/>
  <c r="AA117" i="2"/>
  <c r="AB117" i="2"/>
  <c r="Z116" i="2"/>
  <c r="AA116" i="2"/>
  <c r="AB116" i="2"/>
  <c r="Z115" i="2"/>
  <c r="AA115" i="2"/>
  <c r="AB115" i="2"/>
  <c r="Z114" i="2"/>
  <c r="AA114" i="2"/>
  <c r="AB114" i="2"/>
  <c r="Z113" i="2"/>
  <c r="AA113" i="2"/>
  <c r="AB113" i="2"/>
  <c r="Z112" i="2"/>
  <c r="AA112" i="2"/>
  <c r="AB112" i="2"/>
  <c r="Z111" i="2"/>
  <c r="AA111" i="2"/>
  <c r="AB111" i="2"/>
  <c r="Z110" i="2"/>
  <c r="AA110" i="2"/>
  <c r="AB110" i="2"/>
  <c r="Z109" i="2"/>
  <c r="AA109" i="2"/>
  <c r="AB109" i="2"/>
  <c r="Z108" i="2"/>
  <c r="AA108" i="2"/>
  <c r="AB108" i="2"/>
  <c r="Z107" i="2"/>
  <c r="AA107" i="2"/>
  <c r="AB107" i="2"/>
  <c r="Z106" i="2"/>
  <c r="AA106" i="2"/>
  <c r="AB106" i="2"/>
  <c r="Z105" i="2"/>
  <c r="AA105" i="2"/>
  <c r="AB105" i="2"/>
  <c r="Z104" i="2"/>
  <c r="AA104" i="2"/>
  <c r="AB104" i="2"/>
  <c r="Z103" i="2"/>
  <c r="AA103" i="2"/>
  <c r="AB103" i="2"/>
  <c r="Z102" i="2"/>
  <c r="AA102" i="2"/>
  <c r="AB102" i="2"/>
  <c r="Z101" i="2"/>
  <c r="AA101" i="2"/>
  <c r="AB101" i="2"/>
  <c r="Z100" i="2"/>
  <c r="AA100" i="2"/>
  <c r="AB100" i="2"/>
  <c r="Z99" i="2"/>
  <c r="AA99" i="2"/>
  <c r="AB99" i="2"/>
  <c r="Z98" i="2"/>
  <c r="AA98" i="2"/>
  <c r="AB98" i="2"/>
  <c r="Z97" i="2"/>
  <c r="AA97" i="2"/>
  <c r="AB97" i="2"/>
  <c r="Z96" i="2"/>
  <c r="AA96" i="2"/>
  <c r="AB96" i="2"/>
  <c r="Z95" i="2"/>
  <c r="AA95" i="2"/>
  <c r="AB95" i="2"/>
  <c r="Z94" i="2"/>
  <c r="AA94" i="2"/>
  <c r="AB94" i="2"/>
  <c r="Z93" i="2"/>
  <c r="AA93" i="2"/>
  <c r="AB93" i="2"/>
  <c r="Z92" i="2"/>
  <c r="AA92" i="2"/>
  <c r="AB92" i="2"/>
  <c r="Z91" i="2"/>
  <c r="AA91" i="2"/>
  <c r="AB91" i="2"/>
  <c r="Z90" i="2"/>
  <c r="AA90" i="2"/>
  <c r="AB90" i="2"/>
  <c r="Z89" i="2"/>
  <c r="AA89" i="2"/>
  <c r="AB89" i="2"/>
  <c r="Z88" i="2"/>
  <c r="AA88" i="2"/>
  <c r="AB88" i="2"/>
  <c r="Z87" i="2"/>
  <c r="AA87" i="2"/>
  <c r="AB87" i="2"/>
  <c r="Z86" i="2"/>
  <c r="AA86" i="2"/>
  <c r="AB86" i="2"/>
  <c r="Z85" i="2"/>
  <c r="AA85" i="2"/>
  <c r="AB85" i="2"/>
  <c r="Z84" i="2"/>
  <c r="AA84" i="2"/>
  <c r="AB84" i="2"/>
  <c r="Z83" i="2"/>
  <c r="AA83" i="2"/>
  <c r="AB83" i="2"/>
  <c r="Z82" i="2"/>
  <c r="AA82" i="2"/>
  <c r="AB82" i="2"/>
  <c r="Z81" i="2"/>
  <c r="AA81" i="2"/>
  <c r="AB81" i="2"/>
  <c r="Z80" i="2"/>
  <c r="AA80" i="2"/>
  <c r="AB80" i="2"/>
  <c r="Z79" i="2"/>
  <c r="AA79" i="2"/>
  <c r="AB79" i="2"/>
  <c r="Z78" i="2"/>
  <c r="AA78" i="2"/>
  <c r="AB78" i="2"/>
  <c r="Z77" i="2"/>
  <c r="AA77" i="2"/>
  <c r="AB77" i="2"/>
  <c r="Z76" i="2"/>
  <c r="AA76" i="2"/>
  <c r="AB76" i="2"/>
  <c r="Z75" i="2"/>
  <c r="AA75" i="2"/>
  <c r="AB75" i="2"/>
  <c r="Z74" i="2"/>
  <c r="AA74" i="2"/>
  <c r="AB74" i="2"/>
  <c r="Z73" i="2"/>
  <c r="AA73" i="2"/>
  <c r="AB73" i="2"/>
  <c r="Z72" i="2"/>
  <c r="AA72" i="2"/>
  <c r="AB72" i="2"/>
  <c r="Z71" i="2"/>
  <c r="AA71" i="2"/>
  <c r="AB71" i="2"/>
  <c r="Z70" i="2"/>
  <c r="AA70" i="2"/>
  <c r="AB70" i="2"/>
  <c r="Z69" i="2"/>
  <c r="AA69" i="2"/>
  <c r="AB69" i="2"/>
  <c r="Z68" i="2"/>
  <c r="AA68" i="2"/>
  <c r="AB68" i="2"/>
  <c r="Z67" i="2"/>
  <c r="AA67" i="2"/>
  <c r="AB67" i="2"/>
  <c r="Z66" i="2"/>
  <c r="AA66" i="2"/>
  <c r="AB66" i="2"/>
  <c r="Z65" i="2"/>
  <c r="AA65" i="2"/>
  <c r="AB65" i="2"/>
  <c r="Z64" i="2"/>
  <c r="AA64" i="2"/>
  <c r="AB64" i="2"/>
  <c r="Z63" i="2"/>
  <c r="AA63" i="2"/>
  <c r="AB63" i="2"/>
  <c r="Z62" i="2"/>
  <c r="AA62" i="2"/>
  <c r="AB62" i="2"/>
  <c r="Z61" i="2"/>
  <c r="AA61" i="2"/>
  <c r="AB61" i="2"/>
  <c r="Z60" i="2"/>
  <c r="AA60" i="2"/>
  <c r="AB60" i="2"/>
  <c r="Z59" i="2"/>
  <c r="AA59" i="2"/>
  <c r="AB59" i="2"/>
  <c r="Z58" i="2"/>
  <c r="AA58" i="2"/>
  <c r="AB58" i="2"/>
  <c r="Z57" i="2"/>
  <c r="AA57" i="2"/>
  <c r="AB57" i="2"/>
  <c r="Z56" i="2"/>
  <c r="AA56" i="2"/>
  <c r="AB56" i="2"/>
  <c r="Z55" i="2"/>
  <c r="AA55" i="2"/>
  <c r="AB55" i="2"/>
  <c r="Z54" i="2"/>
  <c r="AA54" i="2"/>
  <c r="AB54" i="2"/>
  <c r="Z53" i="2"/>
  <c r="AA53" i="2"/>
  <c r="AB53" i="2"/>
  <c r="Z52" i="2"/>
  <c r="AA52" i="2"/>
  <c r="AB52" i="2"/>
  <c r="Z51" i="2"/>
  <c r="AA51" i="2"/>
  <c r="AB51" i="2"/>
  <c r="Z50" i="2"/>
  <c r="AA50" i="2"/>
  <c r="AB50" i="2"/>
  <c r="Z49" i="2"/>
  <c r="AA49" i="2"/>
  <c r="AB49" i="2"/>
  <c r="Z48" i="2"/>
  <c r="AA48" i="2"/>
  <c r="AB48" i="2"/>
  <c r="Z47" i="2"/>
  <c r="AA47" i="2"/>
  <c r="AB47" i="2"/>
  <c r="Z46" i="2"/>
  <c r="AA46" i="2"/>
  <c r="AB46" i="2"/>
  <c r="Z45" i="2"/>
  <c r="AA45" i="2"/>
  <c r="AB45" i="2"/>
  <c r="Z44" i="2"/>
  <c r="AA44" i="2"/>
  <c r="AB44" i="2"/>
  <c r="Z43" i="2"/>
  <c r="AA43" i="2"/>
  <c r="AB43" i="2"/>
  <c r="Z42" i="2"/>
  <c r="AA42" i="2"/>
  <c r="AB42" i="2"/>
  <c r="Z41" i="2"/>
  <c r="AA41" i="2"/>
  <c r="AB41" i="2"/>
  <c r="Z40" i="2"/>
  <c r="AA40" i="2"/>
  <c r="AB40" i="2"/>
  <c r="Z39" i="2"/>
  <c r="AA39" i="2"/>
  <c r="AB39" i="2"/>
  <c r="Z38" i="2"/>
  <c r="AA38" i="2"/>
  <c r="AB38" i="2"/>
  <c r="Z37" i="2"/>
  <c r="AA37" i="2"/>
  <c r="AB37" i="2"/>
  <c r="Z36" i="2"/>
  <c r="AA36" i="2"/>
  <c r="AB36" i="2"/>
  <c r="Z35" i="2"/>
  <c r="AA35" i="2"/>
  <c r="AB35" i="2"/>
  <c r="Z34" i="2"/>
  <c r="AA34" i="2"/>
  <c r="AB34" i="2"/>
  <c r="Z33" i="2"/>
  <c r="AA33" i="2"/>
  <c r="AB33" i="2"/>
  <c r="Z32" i="2"/>
  <c r="AA32" i="2"/>
  <c r="AB32" i="2"/>
  <c r="Z31" i="2"/>
  <c r="AA31" i="2"/>
  <c r="AB31" i="2"/>
  <c r="Z30" i="2"/>
  <c r="AA30" i="2"/>
  <c r="AB30" i="2"/>
  <c r="Z29" i="2"/>
  <c r="AA29" i="2"/>
  <c r="AB29" i="2"/>
  <c r="Z28" i="2"/>
  <c r="AA28" i="2"/>
  <c r="AB28" i="2"/>
  <c r="Z27" i="2"/>
  <c r="AA27" i="2"/>
  <c r="AB27" i="2"/>
  <c r="Z26" i="2"/>
  <c r="AA26" i="2"/>
  <c r="AB26" i="2"/>
  <c r="Z25" i="2"/>
  <c r="AA25" i="2"/>
  <c r="AB25" i="2"/>
  <c r="Z24" i="2"/>
  <c r="AA24" i="2"/>
  <c r="AB24" i="2"/>
  <c r="Z23" i="2"/>
  <c r="AA23" i="2"/>
  <c r="AB23" i="2"/>
  <c r="Z22" i="2"/>
  <c r="AA22" i="2"/>
  <c r="AB22" i="2"/>
  <c r="Z21" i="2"/>
  <c r="AA21" i="2"/>
  <c r="AB21" i="2"/>
  <c r="Z20" i="2"/>
  <c r="AA20" i="2"/>
  <c r="AB20" i="2"/>
  <c r="Z19" i="2"/>
  <c r="AA19" i="2"/>
  <c r="AB19" i="2"/>
  <c r="Z18" i="2"/>
  <c r="AA18" i="2"/>
  <c r="AB18" i="2"/>
  <c r="Z17" i="2"/>
  <c r="AA17" i="2"/>
  <c r="AB17" i="2"/>
  <c r="Z16" i="2"/>
  <c r="AA16" i="2"/>
  <c r="AB16" i="2"/>
  <c r="Z15" i="2"/>
  <c r="AA15" i="2"/>
  <c r="AB15" i="2"/>
  <c r="Z14" i="2"/>
  <c r="AA14" i="2"/>
  <c r="AB14" i="2"/>
  <c r="Z13" i="2"/>
  <c r="AA13" i="2"/>
  <c r="AB13" i="2"/>
  <c r="Z12" i="2"/>
  <c r="AA12" i="2"/>
  <c r="AB12" i="2"/>
  <c r="Z11" i="2"/>
  <c r="AA11" i="2"/>
  <c r="AB11" i="2"/>
  <c r="Z10" i="2"/>
  <c r="AA10" i="2"/>
  <c r="AB10" i="2"/>
  <c r="Z9" i="2"/>
  <c r="AA9" i="2"/>
  <c r="AB9" i="2"/>
  <c r="Z8" i="2"/>
  <c r="AA8" i="2"/>
  <c r="AB8" i="2"/>
  <c r="Z7" i="2"/>
  <c r="AA7" i="2"/>
  <c r="AB7" i="2"/>
  <c r="Z6" i="2"/>
  <c r="AA6" i="2"/>
  <c r="AB6" i="2"/>
  <c r="Z5" i="2"/>
  <c r="AA5" i="2"/>
  <c r="AB5" i="2"/>
  <c r="Z4" i="2"/>
  <c r="AA4" i="2"/>
  <c r="AB4" i="2"/>
  <c r="Z3" i="2"/>
  <c r="AA3" i="2"/>
  <c r="AB3" i="2"/>
  <c r="J12" i="3"/>
  <c r="J9" i="3"/>
  <c r="K3" i="3"/>
  <c r="K16" i="3"/>
</calcChain>
</file>

<file path=xl/sharedStrings.xml><?xml version="1.0" encoding="utf-8"?>
<sst xmlns="http://schemas.openxmlformats.org/spreadsheetml/2006/main" count="1933" uniqueCount="43">
  <si>
    <t>boy</t>
  </si>
  <si>
    <t>N</t>
  </si>
  <si>
    <t>M</t>
  </si>
  <si>
    <t>middle</t>
  </si>
  <si>
    <t>left</t>
  </si>
  <si>
    <t>right</t>
  </si>
  <si>
    <t>F</t>
  </si>
  <si>
    <t>Y</t>
  </si>
  <si>
    <t xml:space="preserve">N </t>
  </si>
  <si>
    <t>accuracy</t>
  </si>
  <si>
    <t>group</t>
  </si>
  <si>
    <t>child</t>
  </si>
  <si>
    <t>adult</t>
  </si>
  <si>
    <t>teddy</t>
  </si>
  <si>
    <t>object</t>
  </si>
  <si>
    <t>autism</t>
  </si>
  <si>
    <t>sex</t>
  </si>
  <si>
    <t>age</t>
  </si>
  <si>
    <t>position</t>
  </si>
  <si>
    <t>total</t>
  </si>
  <si>
    <t>bias</t>
  </si>
  <si>
    <t>expectedTotal</t>
  </si>
  <si>
    <t>expectedBias</t>
  </si>
  <si>
    <t>response</t>
  </si>
  <si>
    <t>expected</t>
  </si>
  <si>
    <t>correct</t>
  </si>
  <si>
    <t>overestimation</t>
  </si>
  <si>
    <t>overBias</t>
  </si>
  <si>
    <t>rescaled Accuracy</t>
  </si>
  <si>
    <t>bias1</t>
  </si>
  <si>
    <t>bias-1</t>
  </si>
  <si>
    <t>biasCat</t>
  </si>
  <si>
    <t>category</t>
  </si>
  <si>
    <t>count</t>
  </si>
  <si>
    <t>ASD</t>
  </si>
  <si>
    <t>TD</t>
  </si>
  <si>
    <t>Left</t>
  </si>
  <si>
    <t>Average of overestimation</t>
  </si>
  <si>
    <t>Row Labels</t>
  </si>
  <si>
    <t>Grand Total</t>
  </si>
  <si>
    <t>Column Labels</t>
  </si>
  <si>
    <t>adult Total</t>
  </si>
  <si>
    <t>child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</si>
</sst>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right" wrapText="1"/>
    </xf>
    <xf numFmtId="0" fontId="1" fillId="3" borderId="0" xfId="0" applyFont="1" applyFill="1"/>
    <xf numFmtId="0" fontId="0" fillId="3" borderId="0" xfId="0" applyFill="1"/>
    <xf numFmtId="0" fontId="1" fillId="0" borderId="0" xfId="0" applyFont="1" applyFill="1"/>
    <xf numFmtId="0" fontId="0" fillId="0" borderId="0" xfId="0" applyFill="1"/>
    <xf numFmtId="0" fontId="1" fillId="2" borderId="0" xfId="0" applyFont="1" applyFill="1"/>
    <xf numFmtId="1" fontId="1" fillId="4" borderId="0" xfId="0" applyNumberFormat="1" applyFont="1" applyFill="1"/>
    <xf numFmtId="0" fontId="1" fillId="4" borderId="0" xfId="0" applyFont="1" applyFill="1"/>
    <xf numFmtId="1" fontId="0" fillId="4" borderId="0" xfId="0" applyNumberFormat="1" applyFill="1"/>
    <xf numFmtId="0" fontId="0" fillId="4" borderId="0" xfId="0" applyFill="1"/>
    <xf numFmtId="0" fontId="0" fillId="0" borderId="0" xfId="0" applyFont="1" applyFill="1"/>
    <xf numFmtId="0" fontId="0" fillId="0" borderId="0" xfId="0" applyFont="1"/>
    <xf numFmtId="0" fontId="0" fillId="2" borderId="0" xfId="0" applyFont="1" applyFill="1"/>
    <xf numFmtId="1" fontId="0" fillId="4" borderId="0" xfId="0" applyNumberFormat="1" applyFont="1" applyFill="1"/>
    <xf numFmtId="0" fontId="0" fillId="4" borderId="0" xfId="0" applyFont="1" applyFill="1"/>
    <xf numFmtId="0" fontId="0" fillId="3" borderId="0" xfId="0" applyFont="1" applyFill="1"/>
    <xf numFmtId="0" fontId="1" fillId="5" borderId="0" xfId="0" applyFont="1" applyFill="1"/>
    <xf numFmtId="0" fontId="0" fillId="5" borderId="0" xfId="0" applyFont="1" applyFill="1"/>
    <xf numFmtId="0" fontId="0" fillId="5" borderId="0" xfId="0" applyFill="1"/>
    <xf numFmtId="49" fontId="1" fillId="2" borderId="0" xfId="0" applyNumberFormat="1" applyFont="1" applyFill="1" applyAlignment="1">
      <alignment horizontal="right"/>
    </xf>
    <xf numFmtId="1" fontId="1" fillId="0" borderId="0" xfId="0" applyNumberFormat="1" applyFont="1" applyFill="1"/>
    <xf numFmtId="1" fontId="0" fillId="0" borderId="0" xfId="0" applyNumberFormat="1" applyFont="1" applyFill="1"/>
    <xf numFmtId="1" fontId="0" fillId="0" borderId="0" xfId="0" applyNumberFormat="1" applyFill="1"/>
    <xf numFmtId="2" fontId="0" fillId="0" borderId="0" xfId="0" applyNumberFormat="1"/>
    <xf numFmtId="2" fontId="0" fillId="0" borderId="0" xfId="0" applyNumberFormat="1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 S" refreshedDate="44340.664315856484" createdVersion="7" refreshedVersion="7" minRefreshableVersion="3" recordCount="360" xr:uid="{2FA86017-3F18-40C2-A643-7EF9A9404B36}">
  <cacheSource type="worksheet">
    <worksheetSource ref="A1:AM361" sheet="120"/>
  </cacheSource>
  <cacheFields count="41">
    <cacheField name="sub" numFmtId="1">
      <sharedItems containsSemiMixedTypes="0" containsString="0" containsNumber="1" containsInteger="1" minValue="0" maxValue="130"/>
    </cacheField>
    <cacheField name="city" numFmtId="1">
      <sharedItems/>
    </cacheField>
    <cacheField name="child" numFmtId="0">
      <sharedItems containsString="0" containsBlank="1" containsNumber="1" containsInteger="1" minValue="2" maxValue="131"/>
    </cacheField>
    <cacheField name="autism" numFmtId="0">
      <sharedItems count="3">
        <s v="N"/>
        <s v="Y"/>
        <s v="N "/>
      </sharedItems>
    </cacheField>
    <cacheField name="sex" numFmtId="0">
      <sharedItems/>
    </cacheField>
    <cacheField name="age" numFmtId="0">
      <sharedItems containsSemiMixedTypes="0" containsString="0" containsNumber="1" containsInteger="1" minValue="8" maxValue="25"/>
    </cacheField>
    <cacheField name="group" numFmtId="0">
      <sharedItems count="2">
        <s v="child"/>
        <s v="adult"/>
      </sharedItems>
    </cacheField>
    <cacheField name="object" numFmtId="0">
      <sharedItems count="2">
        <s v="boy"/>
        <s v="teddy"/>
      </sharedItems>
    </cacheField>
    <cacheField name="position" numFmtId="0">
      <sharedItems/>
    </cacheField>
    <cacheField name="1" numFmtId="0">
      <sharedItems containsSemiMixedTypes="0" containsString="0" containsNumber="1" containsInteger="1" minValue="0" maxValue="1"/>
    </cacheField>
    <cacheField name="2" numFmtId="0">
      <sharedItems containsSemiMixedTypes="0" containsString="0" containsNumber="1" containsInteger="1" minValue="0" maxValue="1"/>
    </cacheField>
    <cacheField name="3" numFmtId="0">
      <sharedItems containsSemiMixedTypes="0" containsString="0" containsNumber="1" containsInteger="1" minValue="0" maxValue="1"/>
    </cacheField>
    <cacheField name="4" numFmtId="0">
      <sharedItems containsSemiMixedTypes="0" containsString="0" containsNumber="1" containsInteger="1" minValue="0" maxValue="1"/>
    </cacheField>
    <cacheField name="5" numFmtId="0">
      <sharedItems containsSemiMixedTypes="0" containsString="0" containsNumber="1" containsInteger="1" minValue="0" maxValue="1"/>
    </cacheField>
    <cacheField name="6" numFmtId="0">
      <sharedItems containsSemiMixedTypes="0" containsString="0" containsNumber="1" containsInteger="1" minValue="0" maxValue="1"/>
    </cacheField>
    <cacheField name="7" numFmtId="0">
      <sharedItems containsSemiMixedTypes="0" containsString="0" containsNumber="1" containsInteger="1" minValue="0" maxValue="1"/>
    </cacheField>
    <cacheField name="8" numFmtId="0">
      <sharedItems containsSemiMixedTypes="0" containsString="0" containsNumber="1" containsInteger="1" minValue="0" maxValue="1"/>
    </cacheField>
    <cacheField name="9" numFmtId="0">
      <sharedItems containsSemiMixedTypes="0" containsString="0" containsNumber="1" containsInteger="1" minValue="0" maxValue="1"/>
    </cacheField>
    <cacheField name="10" numFmtId="0">
      <sharedItems containsSemiMixedTypes="0" containsString="0" containsNumber="1" containsInteger="1" minValue="0" maxValue="1"/>
    </cacheField>
    <cacheField name="11" numFmtId="0">
      <sharedItems containsSemiMixedTypes="0" containsString="0" containsNumber="1" containsInteger="1" minValue="0" maxValue="1"/>
    </cacheField>
    <cacheField name="12" numFmtId="0">
      <sharedItems containsSemiMixedTypes="0" containsString="0" containsNumber="1" containsInteger="1" minValue="0" maxValue="1"/>
    </cacheField>
    <cacheField name="13" numFmtId="0">
      <sharedItems containsSemiMixedTypes="0" containsString="0" containsNumber="1" containsInteger="1" minValue="0" maxValue="1"/>
    </cacheField>
    <cacheField name="14" numFmtId="0">
      <sharedItems containsSemiMixedTypes="0" containsString="0" containsNumber="1" containsInteger="1" minValue="0" maxValue="1"/>
    </cacheField>
    <cacheField name="15" numFmtId="0">
      <sharedItems containsSemiMixedTypes="0" containsString="0" containsNumber="1" containsInteger="1" minValue="0" maxValue="1"/>
    </cacheField>
    <cacheField name="16" numFmtId="0">
      <sharedItems containsSemiMixedTypes="0" containsString="0" containsNumber="1" containsInteger="1" minValue="0" maxValue="1"/>
    </cacheField>
    <cacheField name="17" numFmtId="0">
      <sharedItems containsSemiMixedTypes="0" containsString="0" containsNumber="1" containsInteger="1" minValue="0" maxValue="1"/>
    </cacheField>
    <cacheField name="18" numFmtId="0">
      <sharedItems containsSemiMixedTypes="0" containsString="0" containsNumber="1" containsInteger="1" minValue="0" maxValue="1"/>
    </cacheField>
    <cacheField name="response" numFmtId="0">
      <sharedItems/>
    </cacheField>
    <cacheField name="expected" numFmtId="0">
      <sharedItems/>
    </cacheField>
    <cacheField name="correct" numFmtId="1">
      <sharedItems containsSemiMixedTypes="0" containsString="0" containsNumber="1" containsInteger="1" minValue="0" maxValue="1"/>
    </cacheField>
    <cacheField name="total" numFmtId="1">
      <sharedItems containsSemiMixedTypes="0" containsString="0" containsNumber="1" containsInteger="1" minValue="0" maxValue="18"/>
    </cacheField>
    <cacheField name="expectedTotal" numFmtId="0">
      <sharedItems containsSemiMixedTypes="0" containsString="0" containsNumber="1" containsInteger="1" minValue="5" maxValue="8"/>
    </cacheField>
    <cacheField name="overestimation" numFmtId="1">
      <sharedItems containsSemiMixedTypes="0" containsString="0" containsNumber="1" containsInteger="1" minValue="-8" maxValue="10"/>
    </cacheField>
    <cacheField name="bias" numFmtId="0">
      <sharedItems containsSemiMixedTypes="0" containsString="0" containsNumber="1" containsInteger="1" minValue="-45" maxValue="45"/>
    </cacheField>
    <cacheField name="expectedBias" numFmtId="0">
      <sharedItems containsSemiMixedTypes="0" containsString="0" containsNumber="1" containsInteger="1" minValue="-25" maxValue="25"/>
    </cacheField>
    <cacheField name="overBias" numFmtId="0">
      <sharedItems containsSemiMixedTypes="0" containsString="0" containsNumber="1" containsInteger="1" minValue="-70" maxValue="70"/>
    </cacheField>
    <cacheField name="accuracy" numFmtId="0">
      <sharedItems containsSemiMixedTypes="0" containsString="0" containsNumber="1" containsInteger="1" minValue="-11" maxValue="8"/>
    </cacheField>
    <cacheField name="rescaled Accuracy" numFmtId="0">
      <sharedItems containsSemiMixedTypes="0" containsString="0" containsNumber="1" minValue="-0.77777777777777779" maxValue="1.2222222222222223"/>
    </cacheField>
    <cacheField name="bias1" numFmtId="0">
      <sharedItems containsSemiMixedTypes="0" containsString="0" containsNumber="1" containsInteger="1" minValue="0" maxValue="1"/>
    </cacheField>
    <cacheField name="bias-1" numFmtId="0">
      <sharedItems containsSemiMixedTypes="0" containsString="0" containsNumber="1" containsInteger="1" minValue="-1" maxValue="1"/>
    </cacheField>
    <cacheField name="biasCat" numFmtId="0">
      <sharedItems containsSemiMixedTypes="0" containsString="0" containsNumber="1" containsInteger="1" minValue="-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0">
  <r>
    <n v="0"/>
    <s v="sheffield"/>
    <n v="91"/>
    <x v="0"/>
    <s v="M"/>
    <n v="10"/>
    <x v="0"/>
    <x v="0"/>
    <s v="left"/>
    <n v="0"/>
    <n v="0"/>
    <n v="0"/>
    <n v="0"/>
    <n v="0"/>
    <n v="0"/>
    <n v="0"/>
    <n v="0"/>
    <n v="0"/>
    <n v="0"/>
    <n v="0"/>
    <n v="0"/>
    <n v="1"/>
    <n v="1"/>
    <n v="1"/>
    <n v="0"/>
    <n v="0"/>
    <n v="0"/>
    <s v="000000000000111000"/>
    <s v="000000000001111100"/>
    <n v="0"/>
    <n v="3"/>
    <n v="5"/>
    <n v="-2"/>
    <n v="15"/>
    <n v="25"/>
    <n v="-10"/>
    <n v="3"/>
    <n v="0.77777777777777779"/>
    <n v="1"/>
    <n v="0"/>
    <n v="1"/>
  </r>
  <r>
    <n v="0"/>
    <s v="sheffield"/>
    <n v="91"/>
    <x v="0"/>
    <s v="M"/>
    <n v="10"/>
    <x v="0"/>
    <x v="0"/>
    <s v="middle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1111111100000"/>
    <n v="0"/>
    <n v="4"/>
    <n v="8"/>
    <n v="-4"/>
    <n v="0"/>
    <n v="0"/>
    <n v="0"/>
    <n v="4"/>
    <n v="0.77777777777777779"/>
    <n v="0"/>
    <n v="0"/>
    <n v="0"/>
  </r>
  <r>
    <n v="0"/>
    <s v="sheffield"/>
    <n v="91"/>
    <x v="0"/>
    <s v="M"/>
    <n v="10"/>
    <x v="0"/>
    <x v="0"/>
    <s v="right"/>
    <n v="0"/>
    <n v="0"/>
    <n v="1"/>
    <n v="1"/>
    <n v="1"/>
    <n v="1"/>
    <n v="0"/>
    <n v="0"/>
    <n v="0"/>
    <n v="0"/>
    <n v="0"/>
    <n v="0"/>
    <n v="0"/>
    <n v="0"/>
    <n v="0"/>
    <n v="0"/>
    <n v="0"/>
    <n v="0"/>
    <s v="001111000000000000"/>
    <s v="001111100000000000"/>
    <n v="0"/>
    <n v="4"/>
    <n v="5"/>
    <n v="-1"/>
    <n v="-22"/>
    <n v="-25"/>
    <n v="3"/>
    <n v="4"/>
    <n v="0.88888888888888884"/>
    <n v="1"/>
    <n v="0"/>
    <n v="1"/>
  </r>
  <r>
    <n v="1"/>
    <s v="sheffield"/>
    <n v="2"/>
    <x v="0"/>
    <s v="F"/>
    <n v="9"/>
    <x v="0"/>
    <x v="0"/>
    <s v="left"/>
    <n v="0"/>
    <n v="0"/>
    <n v="0"/>
    <n v="0"/>
    <n v="0"/>
    <n v="0"/>
    <n v="1"/>
    <n v="1"/>
    <n v="1"/>
    <n v="1"/>
    <n v="1"/>
    <n v="0"/>
    <n v="0"/>
    <n v="0"/>
    <n v="1"/>
    <n v="1"/>
    <n v="1"/>
    <n v="1"/>
    <s v="000000111110001111"/>
    <s v="000000000001111100"/>
    <n v="0"/>
    <n v="9"/>
    <n v="5"/>
    <n v="4"/>
    <n v="27"/>
    <n v="25"/>
    <n v="2"/>
    <n v="-3"/>
    <n v="0.1111111111111111"/>
    <n v="1"/>
    <n v="0"/>
    <n v="1"/>
  </r>
  <r>
    <n v="1"/>
    <s v="sheffield"/>
    <n v="2"/>
    <x v="0"/>
    <s v="F"/>
    <n v="9"/>
    <x v="0"/>
    <x v="0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1"/>
    <s v="sheffield"/>
    <n v="2"/>
    <x v="0"/>
    <s v="F"/>
    <n v="9"/>
    <x v="0"/>
    <x v="0"/>
    <s v="right"/>
    <n v="1"/>
    <n v="1"/>
    <n v="1"/>
    <n v="1"/>
    <n v="1"/>
    <n v="1"/>
    <n v="1"/>
    <n v="1"/>
    <n v="1"/>
    <n v="0"/>
    <n v="0"/>
    <n v="0"/>
    <n v="0"/>
    <n v="0"/>
    <n v="0"/>
    <n v="0"/>
    <n v="0"/>
    <n v="0"/>
    <s v="111111111000000000"/>
    <s v="001111100000000000"/>
    <n v="0"/>
    <n v="9"/>
    <n v="5"/>
    <n v="4"/>
    <n v="-45"/>
    <n v="-25"/>
    <n v="-20"/>
    <n v="1"/>
    <n v="0.55555555555555558"/>
    <n v="1"/>
    <n v="0"/>
    <n v="1"/>
  </r>
  <r>
    <n v="2"/>
    <s v="sheffield"/>
    <n v="5"/>
    <x v="0"/>
    <s v="M"/>
    <n v="9"/>
    <x v="0"/>
    <x v="0"/>
    <s v="left"/>
    <n v="0"/>
    <n v="0"/>
    <n v="0"/>
    <n v="0"/>
    <n v="0"/>
    <n v="1"/>
    <n v="1"/>
    <n v="1"/>
    <n v="0"/>
    <n v="0"/>
    <n v="0"/>
    <n v="0"/>
    <n v="0"/>
    <n v="0"/>
    <n v="0"/>
    <n v="0"/>
    <n v="0"/>
    <n v="0"/>
    <s v="000001110000000000"/>
    <s v="000000000001111100"/>
    <n v="0"/>
    <n v="3"/>
    <n v="5"/>
    <n v="-2"/>
    <n v="-9"/>
    <n v="25"/>
    <n v="-34"/>
    <n v="-3"/>
    <n v="0.1111111111111111"/>
    <n v="0"/>
    <n v="-1"/>
    <n v="-1"/>
  </r>
  <r>
    <n v="2"/>
    <s v="sheffield"/>
    <n v="5"/>
    <x v="0"/>
    <s v="M"/>
    <n v="9"/>
    <x v="0"/>
    <x v="0"/>
    <s v="middle"/>
    <n v="0"/>
    <n v="0"/>
    <n v="0"/>
    <n v="0"/>
    <n v="0"/>
    <n v="0"/>
    <n v="0"/>
    <n v="0"/>
    <n v="0"/>
    <n v="0"/>
    <n v="0"/>
    <n v="1"/>
    <n v="1"/>
    <n v="1"/>
    <n v="0"/>
    <n v="0"/>
    <n v="0"/>
    <n v="0"/>
    <s v="000000000001110000"/>
    <s v="000001111111100000"/>
    <n v="0"/>
    <n v="3"/>
    <n v="8"/>
    <n v="-5"/>
    <n v="12"/>
    <n v="0"/>
    <n v="12"/>
    <n v="1"/>
    <n v="0.44444444444444442"/>
    <n v="0"/>
    <n v="0"/>
    <n v="0"/>
  </r>
  <r>
    <n v="2"/>
    <s v="sheffield"/>
    <n v="5"/>
    <x v="0"/>
    <s v="M"/>
    <n v="9"/>
    <x v="0"/>
    <x v="0"/>
    <s v="right"/>
    <n v="0"/>
    <n v="0"/>
    <n v="0"/>
    <n v="0"/>
    <n v="0"/>
    <n v="0"/>
    <n v="0"/>
    <n v="0"/>
    <n v="0"/>
    <n v="0"/>
    <n v="0"/>
    <n v="1"/>
    <n v="1"/>
    <n v="1"/>
    <n v="0"/>
    <n v="0"/>
    <n v="0"/>
    <n v="0"/>
    <s v="000000000001110000"/>
    <s v="001111100000000000"/>
    <n v="0"/>
    <n v="3"/>
    <n v="5"/>
    <n v="-2"/>
    <n v="12"/>
    <n v="-25"/>
    <n v="37"/>
    <n v="-3"/>
    <n v="0.1111111111111111"/>
    <n v="0"/>
    <n v="1"/>
    <n v="0"/>
  </r>
  <r>
    <n v="3"/>
    <s v="sheffield"/>
    <n v="6"/>
    <x v="0"/>
    <s v="M"/>
    <n v="9"/>
    <x v="0"/>
    <x v="0"/>
    <s v="left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0000001111100"/>
    <n v="0"/>
    <n v="6"/>
    <n v="5"/>
    <n v="1"/>
    <n v="0"/>
    <n v="25"/>
    <n v="-25"/>
    <n v="-6"/>
    <n v="-0.22222222222222221"/>
    <n v="0"/>
    <n v="0"/>
    <n v="0"/>
  </r>
  <r>
    <n v="3"/>
    <s v="sheffield"/>
    <n v="6"/>
    <x v="0"/>
    <s v="M"/>
    <n v="9"/>
    <x v="0"/>
    <x v="0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3"/>
    <s v="sheffield"/>
    <n v="6"/>
    <x v="0"/>
    <s v="M"/>
    <n v="9"/>
    <x v="0"/>
    <x v="0"/>
    <s v="right"/>
    <n v="0"/>
    <n v="0"/>
    <n v="0"/>
    <n v="0"/>
    <n v="0"/>
    <n v="0"/>
    <n v="0"/>
    <n v="0"/>
    <n v="0"/>
    <n v="1"/>
    <n v="1"/>
    <n v="1"/>
    <n v="1"/>
    <n v="1"/>
    <n v="0"/>
    <n v="0"/>
    <n v="0"/>
    <n v="0"/>
    <s v="000000000111110000"/>
    <s v="001111100000000000"/>
    <n v="0"/>
    <n v="5"/>
    <n v="5"/>
    <n v="0"/>
    <n v="15"/>
    <n v="-25"/>
    <n v="40"/>
    <n v="-5"/>
    <n v="-0.1111111111111111"/>
    <n v="0"/>
    <n v="1"/>
    <n v="0"/>
  </r>
  <r>
    <n v="4"/>
    <s v="sheffield"/>
    <n v="27"/>
    <x v="0"/>
    <s v="F"/>
    <n v="10"/>
    <x v="0"/>
    <x v="0"/>
    <s v="left"/>
    <n v="0"/>
    <n v="0"/>
    <n v="1"/>
    <n v="1"/>
    <n v="1"/>
    <n v="1"/>
    <n v="0"/>
    <n v="0"/>
    <n v="0"/>
    <n v="0"/>
    <n v="0"/>
    <n v="0"/>
    <n v="0"/>
    <n v="0"/>
    <n v="0"/>
    <n v="0"/>
    <n v="0"/>
    <n v="0"/>
    <s v="001111000000000000"/>
    <s v="000000000001111100"/>
    <n v="0"/>
    <n v="4"/>
    <n v="5"/>
    <n v="-1"/>
    <n v="-22"/>
    <n v="25"/>
    <n v="-47"/>
    <n v="-4"/>
    <n v="0"/>
    <n v="0"/>
    <n v="-1"/>
    <n v="-1"/>
  </r>
  <r>
    <n v="4"/>
    <s v="sheffield"/>
    <n v="27"/>
    <x v="0"/>
    <s v="F"/>
    <n v="10"/>
    <x v="0"/>
    <x v="0"/>
    <s v="middle"/>
    <n v="0"/>
    <n v="0"/>
    <n v="0"/>
    <n v="1"/>
    <n v="1"/>
    <n v="1"/>
    <n v="1"/>
    <n v="0"/>
    <n v="0"/>
    <n v="0"/>
    <n v="0"/>
    <n v="0"/>
    <n v="0"/>
    <n v="0"/>
    <n v="0"/>
    <n v="0"/>
    <n v="0"/>
    <n v="0"/>
    <s v="000111100000000000"/>
    <s v="000001111111100000"/>
    <n v="0"/>
    <n v="4"/>
    <n v="8"/>
    <n v="-4"/>
    <n v="-18"/>
    <n v="0"/>
    <n v="-18"/>
    <n v="0"/>
    <n v="0.33333333333333331"/>
    <n v="0"/>
    <n v="0"/>
    <n v="0"/>
  </r>
  <r>
    <n v="4"/>
    <s v="sheffield"/>
    <n v="27"/>
    <x v="0"/>
    <s v="F"/>
    <n v="10"/>
    <x v="0"/>
    <x v="0"/>
    <s v="right"/>
    <n v="0"/>
    <n v="0"/>
    <n v="0"/>
    <n v="1"/>
    <n v="1"/>
    <n v="1"/>
    <n v="1"/>
    <n v="1"/>
    <n v="0"/>
    <n v="0"/>
    <n v="0"/>
    <n v="0"/>
    <n v="0"/>
    <n v="0"/>
    <n v="0"/>
    <n v="0"/>
    <n v="0"/>
    <n v="0"/>
    <s v="000111110000000000"/>
    <s v="001111100000000000"/>
    <n v="0"/>
    <n v="5"/>
    <n v="5"/>
    <n v="0"/>
    <n v="-20"/>
    <n v="-25"/>
    <n v="5"/>
    <n v="1"/>
    <n v="0.55555555555555558"/>
    <n v="1"/>
    <n v="0"/>
    <n v="1"/>
  </r>
  <r>
    <n v="5"/>
    <s v="sheffield"/>
    <n v="28"/>
    <x v="0"/>
    <s v="F"/>
    <n v="10"/>
    <x v="0"/>
    <x v="0"/>
    <s v="left"/>
    <n v="0"/>
    <n v="0"/>
    <n v="0"/>
    <n v="0"/>
    <n v="0"/>
    <n v="0"/>
    <n v="0"/>
    <n v="0"/>
    <n v="1"/>
    <n v="1"/>
    <n v="1"/>
    <n v="1"/>
    <n v="1"/>
    <n v="1"/>
    <n v="0"/>
    <n v="0"/>
    <n v="0"/>
    <n v="0"/>
    <s v="000000001111110000"/>
    <s v="000000000001111100"/>
    <n v="0"/>
    <n v="6"/>
    <n v="5"/>
    <n v="1"/>
    <n v="14"/>
    <n v="25"/>
    <n v="-11"/>
    <n v="-2"/>
    <n v="0.22222222222222221"/>
    <n v="1"/>
    <n v="0"/>
    <n v="1"/>
  </r>
  <r>
    <n v="5"/>
    <s v="sheffield"/>
    <n v="28"/>
    <x v="0"/>
    <s v="F"/>
    <n v="10"/>
    <x v="0"/>
    <x v="0"/>
    <s v="middle"/>
    <n v="0"/>
    <n v="0"/>
    <n v="0"/>
    <n v="0"/>
    <n v="0"/>
    <n v="1"/>
    <n v="1"/>
    <n v="1"/>
    <n v="1"/>
    <n v="1"/>
    <n v="1"/>
    <n v="1"/>
    <n v="0"/>
    <n v="0"/>
    <n v="0"/>
    <n v="0"/>
    <n v="0"/>
    <n v="0"/>
    <s v="000001111111000000"/>
    <s v="000001111111100000"/>
    <n v="0"/>
    <n v="7"/>
    <n v="8"/>
    <n v="-1"/>
    <n v="-4"/>
    <n v="0"/>
    <n v="-4"/>
    <n v="7"/>
    <n v="1.1111111111111112"/>
    <n v="0"/>
    <n v="0"/>
    <n v="0"/>
  </r>
  <r>
    <n v="5"/>
    <s v="sheffield"/>
    <n v="28"/>
    <x v="0"/>
    <s v="F"/>
    <n v="10"/>
    <x v="0"/>
    <x v="0"/>
    <s v="right"/>
    <n v="0"/>
    <n v="0"/>
    <n v="0"/>
    <n v="0"/>
    <n v="1"/>
    <n v="1"/>
    <n v="1"/>
    <n v="1"/>
    <n v="1"/>
    <n v="1"/>
    <n v="1"/>
    <n v="1"/>
    <n v="0"/>
    <n v="0"/>
    <n v="0"/>
    <n v="0"/>
    <n v="0"/>
    <n v="0"/>
    <s v="000011111111000000"/>
    <s v="001111100000000000"/>
    <n v="0"/>
    <n v="8"/>
    <n v="5"/>
    <n v="3"/>
    <n v="-9"/>
    <n v="-25"/>
    <n v="16"/>
    <n v="-4"/>
    <n v="0"/>
    <n v="1"/>
    <n v="0"/>
    <n v="1"/>
  </r>
  <r>
    <n v="6"/>
    <s v="sheffield"/>
    <n v="29"/>
    <x v="0"/>
    <s v="F"/>
    <n v="10"/>
    <x v="0"/>
    <x v="0"/>
    <s v="left"/>
    <n v="1"/>
    <n v="1"/>
    <n v="1"/>
    <n v="1"/>
    <n v="1"/>
    <n v="1"/>
    <n v="1"/>
    <n v="0"/>
    <n v="0"/>
    <n v="0"/>
    <n v="0"/>
    <n v="0"/>
    <n v="0"/>
    <n v="0"/>
    <n v="0"/>
    <n v="0"/>
    <n v="0"/>
    <n v="0"/>
    <s v="111111100000000000"/>
    <s v="000000000001111100"/>
    <n v="0"/>
    <n v="7"/>
    <n v="5"/>
    <n v="2"/>
    <n v="-42"/>
    <n v="25"/>
    <n v="-67"/>
    <n v="-7"/>
    <n v="-0.33333333333333331"/>
    <n v="0"/>
    <n v="-1"/>
    <n v="-1"/>
  </r>
  <r>
    <n v="6"/>
    <s v="sheffield"/>
    <n v="29"/>
    <x v="0"/>
    <s v="F"/>
    <n v="10"/>
    <x v="0"/>
    <x v="0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6"/>
    <s v="sheffield"/>
    <n v="29"/>
    <x v="0"/>
    <s v="F"/>
    <n v="10"/>
    <x v="0"/>
    <x v="0"/>
    <s v="right"/>
    <n v="0"/>
    <n v="0"/>
    <n v="0"/>
    <n v="0"/>
    <n v="0"/>
    <n v="0"/>
    <n v="0"/>
    <n v="0"/>
    <n v="0"/>
    <n v="0"/>
    <n v="0"/>
    <n v="0"/>
    <n v="1"/>
    <n v="1"/>
    <n v="1"/>
    <n v="1"/>
    <n v="1"/>
    <n v="1"/>
    <s v="000000000000111111"/>
    <s v="001111100000000000"/>
    <n v="0"/>
    <n v="6"/>
    <n v="5"/>
    <n v="1"/>
    <n v="39"/>
    <n v="-25"/>
    <n v="64"/>
    <n v="-6"/>
    <n v="-0.22222222222222221"/>
    <n v="0"/>
    <n v="1"/>
    <n v="0"/>
  </r>
  <r>
    <n v="7"/>
    <s v="sheffield"/>
    <n v="32"/>
    <x v="0"/>
    <s v="M"/>
    <n v="10"/>
    <x v="0"/>
    <x v="0"/>
    <s v="left"/>
    <n v="0"/>
    <n v="0"/>
    <n v="0"/>
    <n v="0"/>
    <n v="0"/>
    <n v="0"/>
    <n v="1"/>
    <n v="1"/>
    <n v="1"/>
    <n v="1"/>
    <n v="0"/>
    <n v="0"/>
    <n v="0"/>
    <n v="0"/>
    <n v="0"/>
    <n v="0"/>
    <n v="0"/>
    <n v="0"/>
    <s v="000000111100000000"/>
    <s v="000000000001111100"/>
    <n v="0"/>
    <n v="4"/>
    <n v="5"/>
    <n v="-1"/>
    <n v="-5"/>
    <n v="25"/>
    <n v="-30"/>
    <n v="-4"/>
    <n v="0"/>
    <n v="0"/>
    <n v="-1"/>
    <n v="-1"/>
  </r>
  <r>
    <n v="7"/>
    <s v="sheffield"/>
    <n v="32"/>
    <x v="0"/>
    <s v="M"/>
    <n v="10"/>
    <x v="0"/>
    <x v="0"/>
    <s v="middle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1111111100000"/>
    <n v="0"/>
    <n v="4"/>
    <n v="8"/>
    <n v="-4"/>
    <n v="0"/>
    <n v="0"/>
    <n v="0"/>
    <n v="4"/>
    <n v="0.77777777777777779"/>
    <n v="0"/>
    <n v="0"/>
    <n v="0"/>
  </r>
  <r>
    <n v="7"/>
    <s v="sheffield"/>
    <n v="32"/>
    <x v="0"/>
    <s v="M"/>
    <n v="10"/>
    <x v="0"/>
    <x v="0"/>
    <s v="right"/>
    <n v="0"/>
    <n v="0"/>
    <n v="0"/>
    <n v="0"/>
    <n v="0"/>
    <n v="0"/>
    <n v="0"/>
    <n v="0"/>
    <n v="1"/>
    <n v="1"/>
    <n v="1"/>
    <n v="1"/>
    <n v="0"/>
    <n v="0"/>
    <n v="0"/>
    <n v="0"/>
    <n v="0"/>
    <n v="0"/>
    <s v="000000001111000000"/>
    <s v="001111100000000000"/>
    <n v="0"/>
    <n v="4"/>
    <n v="5"/>
    <n v="-1"/>
    <n v="5"/>
    <n v="-25"/>
    <n v="30"/>
    <n v="-4"/>
    <n v="0"/>
    <n v="0"/>
    <n v="1"/>
    <n v="0"/>
  </r>
  <r>
    <n v="8"/>
    <s v="sheffield"/>
    <n v="34"/>
    <x v="0"/>
    <s v="M"/>
    <n v="10"/>
    <x v="0"/>
    <x v="0"/>
    <s v="left"/>
    <n v="0"/>
    <n v="0"/>
    <n v="0"/>
    <n v="0"/>
    <n v="0"/>
    <n v="0"/>
    <n v="0"/>
    <n v="0"/>
    <n v="0"/>
    <n v="0"/>
    <n v="1"/>
    <n v="1"/>
    <n v="1"/>
    <n v="1"/>
    <n v="1"/>
    <n v="1"/>
    <n v="1"/>
    <n v="1"/>
    <s v="000000000011111111"/>
    <s v="000000000001111100"/>
    <n v="0"/>
    <n v="8"/>
    <n v="5"/>
    <n v="3"/>
    <n v="44"/>
    <n v="25"/>
    <n v="19"/>
    <n v="2"/>
    <n v="0.66666666666666663"/>
    <n v="1"/>
    <n v="0"/>
    <n v="1"/>
  </r>
  <r>
    <n v="8"/>
    <s v="sheffield"/>
    <n v="34"/>
    <x v="0"/>
    <s v="M"/>
    <n v="10"/>
    <x v="0"/>
    <x v="0"/>
    <s v="middle"/>
    <n v="1"/>
    <n v="1"/>
    <n v="1"/>
    <n v="1"/>
    <n v="1"/>
    <n v="1"/>
    <n v="1"/>
    <n v="1"/>
    <n v="1"/>
    <n v="1"/>
    <n v="1"/>
    <n v="1"/>
    <n v="1"/>
    <n v="1"/>
    <n v="1"/>
    <n v="1"/>
    <n v="1"/>
    <n v="1"/>
    <s v="111111111111111111"/>
    <s v="000001111111100000"/>
    <n v="0"/>
    <n v="18"/>
    <n v="8"/>
    <n v="10"/>
    <n v="0"/>
    <n v="0"/>
    <n v="0"/>
    <n v="-2"/>
    <n v="0.1111111111111111"/>
    <n v="0"/>
    <n v="0"/>
    <n v="0"/>
  </r>
  <r>
    <n v="8"/>
    <s v="sheffield"/>
    <n v="34"/>
    <x v="0"/>
    <s v="M"/>
    <n v="10"/>
    <x v="0"/>
    <x v="0"/>
    <s v="right"/>
    <n v="1"/>
    <n v="1"/>
    <n v="1"/>
    <n v="1"/>
    <n v="1"/>
    <n v="1"/>
    <n v="1"/>
    <n v="1"/>
    <n v="0"/>
    <n v="0"/>
    <n v="0"/>
    <n v="0"/>
    <n v="0"/>
    <n v="0"/>
    <n v="0"/>
    <n v="0"/>
    <n v="0"/>
    <n v="0"/>
    <s v="111111110000000000"/>
    <s v="001111100000000000"/>
    <n v="0"/>
    <n v="8"/>
    <n v="5"/>
    <n v="3"/>
    <n v="-44"/>
    <n v="-25"/>
    <n v="-19"/>
    <n v="2"/>
    <n v="0.66666666666666663"/>
    <n v="1"/>
    <n v="0"/>
    <n v="1"/>
  </r>
  <r>
    <n v="9"/>
    <s v="sheffield"/>
    <n v="39"/>
    <x v="0"/>
    <s v="M"/>
    <n v="11"/>
    <x v="0"/>
    <x v="0"/>
    <s v="left"/>
    <n v="1"/>
    <n v="1"/>
    <n v="1"/>
    <n v="1"/>
    <n v="0"/>
    <n v="0"/>
    <n v="0"/>
    <n v="0"/>
    <n v="0"/>
    <n v="0"/>
    <n v="0"/>
    <n v="0"/>
    <n v="0"/>
    <n v="0"/>
    <n v="0"/>
    <n v="0"/>
    <n v="0"/>
    <n v="0"/>
    <s v="111100000000000000"/>
    <s v="000000000001111100"/>
    <n v="0"/>
    <n v="4"/>
    <n v="5"/>
    <n v="-1"/>
    <n v="-30"/>
    <n v="25"/>
    <n v="-55"/>
    <n v="-4"/>
    <n v="0"/>
    <n v="0"/>
    <n v="-1"/>
    <n v="-1"/>
  </r>
  <r>
    <n v="9"/>
    <s v="sheffield"/>
    <n v="39"/>
    <x v="0"/>
    <s v="M"/>
    <n v="11"/>
    <x v="0"/>
    <x v="0"/>
    <s v="middle"/>
    <n v="0"/>
    <n v="0"/>
    <n v="0"/>
    <n v="0"/>
    <n v="0"/>
    <n v="1"/>
    <n v="1"/>
    <n v="1"/>
    <n v="1"/>
    <n v="1"/>
    <n v="1"/>
    <n v="0"/>
    <n v="0"/>
    <n v="0"/>
    <n v="0"/>
    <n v="0"/>
    <n v="0"/>
    <n v="0"/>
    <s v="000001111110000000"/>
    <s v="000001111111100000"/>
    <n v="0"/>
    <n v="6"/>
    <n v="8"/>
    <n v="-2"/>
    <n v="-7"/>
    <n v="0"/>
    <n v="-7"/>
    <n v="6"/>
    <n v="1"/>
    <n v="0"/>
    <n v="0"/>
    <n v="0"/>
  </r>
  <r>
    <n v="9"/>
    <s v="sheffield"/>
    <n v="39"/>
    <x v="0"/>
    <s v="M"/>
    <n v="11"/>
    <x v="0"/>
    <x v="0"/>
    <s v="right"/>
    <n v="0"/>
    <n v="0"/>
    <n v="0"/>
    <n v="0"/>
    <n v="0"/>
    <n v="0"/>
    <n v="0"/>
    <n v="0"/>
    <n v="0"/>
    <n v="0"/>
    <n v="0"/>
    <n v="0"/>
    <n v="0"/>
    <n v="1"/>
    <n v="1"/>
    <n v="1"/>
    <n v="1"/>
    <n v="1"/>
    <s v="000000000000011111"/>
    <s v="001111100000000000"/>
    <n v="0"/>
    <n v="5"/>
    <n v="5"/>
    <n v="0"/>
    <n v="35"/>
    <n v="-25"/>
    <n v="60"/>
    <n v="-5"/>
    <n v="-0.1111111111111111"/>
    <n v="0"/>
    <n v="1"/>
    <n v="0"/>
  </r>
  <r>
    <n v="10"/>
    <s v="sheffield"/>
    <n v="40"/>
    <x v="0"/>
    <s v="M"/>
    <n v="10"/>
    <x v="0"/>
    <x v="0"/>
    <s v="left"/>
    <n v="0"/>
    <n v="0"/>
    <n v="0"/>
    <n v="0"/>
    <n v="0"/>
    <n v="0"/>
    <n v="0"/>
    <n v="0"/>
    <n v="0"/>
    <n v="0"/>
    <n v="0"/>
    <n v="0"/>
    <n v="0"/>
    <n v="0"/>
    <n v="1"/>
    <n v="1"/>
    <n v="1"/>
    <n v="0"/>
    <s v="000000000000001110"/>
    <s v="000000000001111100"/>
    <n v="0"/>
    <n v="3"/>
    <n v="5"/>
    <n v="-2"/>
    <n v="21"/>
    <n v="25"/>
    <n v="-4"/>
    <n v="3"/>
    <n v="0.77777777777777779"/>
    <n v="1"/>
    <n v="0"/>
    <n v="1"/>
  </r>
  <r>
    <n v="10"/>
    <s v="sheffield"/>
    <n v="40"/>
    <x v="0"/>
    <s v="M"/>
    <n v="10"/>
    <x v="0"/>
    <x v="0"/>
    <s v="middle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1111111100000"/>
    <n v="0"/>
    <n v="4"/>
    <n v="8"/>
    <n v="-4"/>
    <n v="0"/>
    <n v="0"/>
    <n v="0"/>
    <n v="4"/>
    <n v="0.77777777777777779"/>
    <n v="0"/>
    <n v="0"/>
    <n v="0"/>
  </r>
  <r>
    <n v="10"/>
    <s v="sheffield"/>
    <n v="40"/>
    <x v="0"/>
    <s v="M"/>
    <n v="10"/>
    <x v="0"/>
    <x v="0"/>
    <s v="right"/>
    <n v="0"/>
    <n v="0"/>
    <n v="1"/>
    <n v="1"/>
    <n v="1"/>
    <n v="0"/>
    <n v="0"/>
    <n v="0"/>
    <n v="0"/>
    <n v="0"/>
    <n v="0"/>
    <n v="0"/>
    <n v="0"/>
    <n v="0"/>
    <n v="0"/>
    <n v="0"/>
    <n v="0"/>
    <n v="0"/>
    <s v="001110000000000000"/>
    <s v="001111100000000000"/>
    <n v="0"/>
    <n v="3"/>
    <n v="5"/>
    <n v="-2"/>
    <n v="-18"/>
    <n v="-25"/>
    <n v="7"/>
    <n v="3"/>
    <n v="0.77777777777777779"/>
    <n v="1"/>
    <n v="0"/>
    <n v="1"/>
  </r>
  <r>
    <n v="11"/>
    <s v="sheffield"/>
    <n v="48"/>
    <x v="0"/>
    <s v="M"/>
    <n v="10"/>
    <x v="0"/>
    <x v="0"/>
    <s v="left"/>
    <n v="0"/>
    <n v="0"/>
    <n v="0"/>
    <n v="0"/>
    <n v="0"/>
    <n v="0"/>
    <n v="0"/>
    <n v="0"/>
    <n v="0"/>
    <n v="0"/>
    <n v="0"/>
    <n v="0"/>
    <n v="1"/>
    <n v="1"/>
    <n v="1"/>
    <n v="1"/>
    <n v="0"/>
    <n v="0"/>
    <s v="000000000000111100"/>
    <s v="000000000001111100"/>
    <n v="0"/>
    <n v="4"/>
    <n v="5"/>
    <n v="-1"/>
    <n v="22"/>
    <n v="25"/>
    <n v="-3"/>
    <n v="4"/>
    <n v="0.88888888888888884"/>
    <n v="1"/>
    <n v="0"/>
    <n v="1"/>
  </r>
  <r>
    <n v="11"/>
    <s v="sheffield"/>
    <n v="48"/>
    <x v="0"/>
    <s v="M"/>
    <n v="10"/>
    <x v="0"/>
    <x v="0"/>
    <s v="middle"/>
    <n v="0"/>
    <n v="0"/>
    <n v="0"/>
    <n v="0"/>
    <n v="0"/>
    <n v="0"/>
    <n v="0"/>
    <n v="1"/>
    <n v="1"/>
    <n v="1"/>
    <n v="0"/>
    <n v="0"/>
    <n v="0"/>
    <n v="0"/>
    <n v="0"/>
    <n v="0"/>
    <n v="0"/>
    <n v="0"/>
    <s v="000000011100000000"/>
    <s v="000001111111100000"/>
    <n v="0"/>
    <n v="3"/>
    <n v="8"/>
    <n v="-5"/>
    <n v="-2"/>
    <n v="0"/>
    <n v="-2"/>
    <n v="3"/>
    <n v="0.66666666666666663"/>
    <n v="0"/>
    <n v="0"/>
    <n v="0"/>
  </r>
  <r>
    <n v="11"/>
    <s v="sheffield"/>
    <n v="48"/>
    <x v="0"/>
    <s v="M"/>
    <n v="10"/>
    <x v="0"/>
    <x v="0"/>
    <s v="right"/>
    <n v="0"/>
    <n v="0"/>
    <n v="1"/>
    <n v="1"/>
    <n v="1"/>
    <n v="0"/>
    <n v="0"/>
    <n v="0"/>
    <n v="0"/>
    <n v="0"/>
    <n v="0"/>
    <n v="0"/>
    <n v="0"/>
    <n v="0"/>
    <n v="0"/>
    <n v="0"/>
    <n v="0"/>
    <n v="0"/>
    <s v="001110000000000000"/>
    <s v="001111100000000000"/>
    <n v="0"/>
    <n v="3"/>
    <n v="5"/>
    <n v="-2"/>
    <n v="-18"/>
    <n v="-25"/>
    <n v="7"/>
    <n v="3"/>
    <n v="0.77777777777777779"/>
    <n v="1"/>
    <n v="0"/>
    <n v="1"/>
  </r>
  <r>
    <n v="12"/>
    <s v="sheffield"/>
    <n v="50"/>
    <x v="0"/>
    <s v="M"/>
    <n v="10"/>
    <x v="0"/>
    <x v="0"/>
    <s v="left"/>
    <n v="0"/>
    <n v="0"/>
    <n v="0"/>
    <n v="0"/>
    <n v="0"/>
    <n v="0"/>
    <n v="0"/>
    <n v="0"/>
    <n v="1"/>
    <n v="1"/>
    <n v="1"/>
    <n v="1"/>
    <n v="1"/>
    <n v="1"/>
    <n v="0"/>
    <n v="0"/>
    <n v="0"/>
    <n v="0"/>
    <s v="000000001111110000"/>
    <s v="000000000001111100"/>
    <n v="0"/>
    <n v="6"/>
    <n v="5"/>
    <n v="1"/>
    <n v="14"/>
    <n v="25"/>
    <n v="-11"/>
    <n v="-2"/>
    <n v="0.22222222222222221"/>
    <n v="1"/>
    <n v="0"/>
    <n v="1"/>
  </r>
  <r>
    <n v="12"/>
    <s v="sheffield"/>
    <n v="50"/>
    <x v="0"/>
    <s v="M"/>
    <n v="10"/>
    <x v="0"/>
    <x v="0"/>
    <s v="middle"/>
    <n v="0"/>
    <n v="0"/>
    <n v="0"/>
    <n v="0"/>
    <n v="0"/>
    <n v="1"/>
    <n v="1"/>
    <n v="1"/>
    <n v="1"/>
    <n v="1"/>
    <n v="1"/>
    <n v="1"/>
    <n v="1"/>
    <n v="0"/>
    <n v="0"/>
    <n v="0"/>
    <n v="0"/>
    <n v="0"/>
    <s v="000001111111100000"/>
    <s v="000001111111100000"/>
    <n v="1"/>
    <n v="8"/>
    <n v="8"/>
    <n v="0"/>
    <n v="0"/>
    <n v="0"/>
    <n v="0"/>
    <n v="8"/>
    <n v="1.2222222222222223"/>
    <n v="0"/>
    <n v="0"/>
    <n v="0"/>
  </r>
  <r>
    <n v="12"/>
    <s v="sheffield"/>
    <n v="50"/>
    <x v="0"/>
    <s v="M"/>
    <n v="10"/>
    <x v="0"/>
    <x v="0"/>
    <s v="right"/>
    <n v="0"/>
    <n v="0"/>
    <n v="0"/>
    <n v="1"/>
    <n v="1"/>
    <n v="1"/>
    <n v="1"/>
    <n v="1"/>
    <n v="1"/>
    <n v="0"/>
    <n v="0"/>
    <n v="0"/>
    <n v="0"/>
    <n v="0"/>
    <n v="0"/>
    <n v="0"/>
    <n v="0"/>
    <n v="0"/>
    <s v="000111111000000000"/>
    <s v="001111100000000000"/>
    <n v="0"/>
    <n v="6"/>
    <n v="5"/>
    <n v="1"/>
    <n v="-21"/>
    <n v="-25"/>
    <n v="4"/>
    <n v="0"/>
    <n v="0.44444444444444442"/>
    <n v="1"/>
    <n v="0"/>
    <n v="1"/>
  </r>
  <r>
    <n v="13"/>
    <s v="sheffield"/>
    <n v="58"/>
    <x v="0"/>
    <s v="M"/>
    <n v="9"/>
    <x v="0"/>
    <x v="0"/>
    <s v="left"/>
    <n v="1"/>
    <n v="1"/>
    <n v="1"/>
    <n v="1"/>
    <n v="1"/>
    <n v="1"/>
    <n v="1"/>
    <n v="0"/>
    <n v="0"/>
    <n v="0"/>
    <n v="0"/>
    <n v="0"/>
    <n v="0"/>
    <n v="0"/>
    <n v="0"/>
    <n v="0"/>
    <n v="0"/>
    <n v="0"/>
    <s v="111111100000000000"/>
    <s v="000000000001111100"/>
    <n v="0"/>
    <n v="7"/>
    <n v="5"/>
    <n v="2"/>
    <n v="-42"/>
    <n v="25"/>
    <n v="-67"/>
    <n v="-7"/>
    <n v="-0.33333333333333331"/>
    <n v="0"/>
    <n v="-1"/>
    <n v="-1"/>
  </r>
  <r>
    <n v="13"/>
    <s v="sheffield"/>
    <n v="58"/>
    <x v="0"/>
    <s v="M"/>
    <n v="9"/>
    <x v="0"/>
    <x v="0"/>
    <s v="middle"/>
    <n v="0"/>
    <n v="0"/>
    <n v="0"/>
    <n v="0"/>
    <n v="0"/>
    <n v="0"/>
    <n v="1"/>
    <n v="1"/>
    <n v="1"/>
    <n v="1"/>
    <n v="1"/>
    <n v="0"/>
    <n v="0"/>
    <n v="0"/>
    <n v="0"/>
    <n v="0"/>
    <n v="0"/>
    <n v="0"/>
    <s v="000000111110000000"/>
    <s v="000001111111100000"/>
    <n v="0"/>
    <n v="5"/>
    <n v="8"/>
    <n v="-3"/>
    <n v="-3"/>
    <n v="0"/>
    <n v="-3"/>
    <n v="5"/>
    <n v="0.88888888888888884"/>
    <n v="0"/>
    <n v="0"/>
    <n v="0"/>
  </r>
  <r>
    <n v="13"/>
    <s v="sheffield"/>
    <n v="58"/>
    <x v="0"/>
    <s v="M"/>
    <n v="9"/>
    <x v="0"/>
    <x v="0"/>
    <s v="right"/>
    <n v="0"/>
    <n v="0"/>
    <n v="0"/>
    <n v="0"/>
    <n v="0"/>
    <n v="0"/>
    <n v="0"/>
    <n v="0"/>
    <n v="0"/>
    <n v="0"/>
    <n v="0"/>
    <n v="0"/>
    <n v="1"/>
    <n v="1"/>
    <n v="1"/>
    <n v="1"/>
    <n v="1"/>
    <n v="1"/>
    <s v="000000000000111111"/>
    <s v="001111100000000000"/>
    <n v="0"/>
    <n v="6"/>
    <n v="5"/>
    <n v="1"/>
    <n v="39"/>
    <n v="-25"/>
    <n v="64"/>
    <n v="-6"/>
    <n v="-0.22222222222222221"/>
    <n v="0"/>
    <n v="1"/>
    <n v="0"/>
  </r>
  <r>
    <n v="14"/>
    <s v="sheffield"/>
    <n v="60"/>
    <x v="0"/>
    <s v="M"/>
    <n v="8"/>
    <x v="0"/>
    <x v="0"/>
    <s v="left"/>
    <n v="0"/>
    <n v="0"/>
    <n v="0"/>
    <n v="0"/>
    <n v="0"/>
    <n v="0"/>
    <n v="1"/>
    <n v="1"/>
    <n v="1"/>
    <n v="1"/>
    <n v="1"/>
    <n v="0"/>
    <n v="0"/>
    <n v="0"/>
    <n v="1"/>
    <n v="1"/>
    <n v="1"/>
    <n v="1"/>
    <s v="000000111110001111"/>
    <s v="000000000001111100"/>
    <n v="0"/>
    <n v="9"/>
    <n v="5"/>
    <n v="4"/>
    <n v="27"/>
    <n v="25"/>
    <n v="2"/>
    <n v="-3"/>
    <n v="0.1111111111111111"/>
    <n v="1"/>
    <n v="0"/>
    <n v="1"/>
  </r>
  <r>
    <n v="14"/>
    <s v="sheffield"/>
    <n v="60"/>
    <x v="0"/>
    <s v="M"/>
    <n v="8"/>
    <x v="0"/>
    <x v="0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14"/>
    <s v="sheffield"/>
    <n v="60"/>
    <x v="0"/>
    <s v="M"/>
    <n v="8"/>
    <x v="0"/>
    <x v="0"/>
    <s v="right"/>
    <n v="1"/>
    <n v="1"/>
    <n v="1"/>
    <n v="1"/>
    <n v="1"/>
    <n v="1"/>
    <n v="1"/>
    <n v="1"/>
    <n v="1"/>
    <n v="0"/>
    <n v="0"/>
    <n v="0"/>
    <n v="0"/>
    <n v="0"/>
    <n v="0"/>
    <n v="0"/>
    <n v="0"/>
    <n v="0"/>
    <s v="111111111000000000"/>
    <s v="001111100000000000"/>
    <n v="0"/>
    <n v="9"/>
    <n v="5"/>
    <n v="4"/>
    <n v="-45"/>
    <n v="-25"/>
    <n v="-20"/>
    <n v="1"/>
    <n v="0.55555555555555558"/>
    <n v="1"/>
    <n v="0"/>
    <n v="1"/>
  </r>
  <r>
    <n v="15"/>
    <s v="sheffield"/>
    <n v="8"/>
    <x v="1"/>
    <s v="M"/>
    <n v="9"/>
    <x v="0"/>
    <x v="0"/>
    <s v="left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0000001111100"/>
    <n v="0"/>
    <n v="4"/>
    <n v="5"/>
    <n v="-1"/>
    <n v="0"/>
    <n v="25"/>
    <n v="-25"/>
    <n v="-4"/>
    <n v="0"/>
    <n v="0"/>
    <n v="0"/>
    <n v="0"/>
  </r>
  <r>
    <n v="15"/>
    <s v="sheffield"/>
    <n v="8"/>
    <x v="1"/>
    <s v="M"/>
    <n v="9"/>
    <x v="0"/>
    <x v="0"/>
    <s v="middle"/>
    <n v="0"/>
    <n v="0"/>
    <n v="0"/>
    <n v="0"/>
    <n v="0"/>
    <n v="0"/>
    <n v="0"/>
    <n v="0"/>
    <n v="1"/>
    <n v="1"/>
    <n v="0"/>
    <n v="0"/>
    <n v="0"/>
    <n v="0"/>
    <n v="0"/>
    <n v="0"/>
    <n v="0"/>
    <n v="0"/>
    <s v="000000001100000000"/>
    <s v="000001111111100000"/>
    <n v="0"/>
    <n v="2"/>
    <n v="8"/>
    <n v="-6"/>
    <n v="0"/>
    <n v="0"/>
    <n v="0"/>
    <n v="2"/>
    <n v="0.55555555555555558"/>
    <n v="0"/>
    <n v="0"/>
    <n v="0"/>
  </r>
  <r>
    <n v="15"/>
    <s v="sheffield"/>
    <n v="8"/>
    <x v="1"/>
    <s v="M"/>
    <n v="9"/>
    <x v="0"/>
    <x v="0"/>
    <s v="right"/>
    <n v="0"/>
    <n v="0"/>
    <n v="0"/>
    <n v="0"/>
    <n v="0"/>
    <n v="0"/>
    <n v="0"/>
    <n v="0"/>
    <n v="0"/>
    <n v="0"/>
    <n v="0"/>
    <n v="1"/>
    <n v="1"/>
    <n v="1"/>
    <n v="0"/>
    <n v="0"/>
    <n v="0"/>
    <n v="0"/>
    <s v="000000000001110000"/>
    <s v="001111100000000000"/>
    <n v="0"/>
    <n v="3"/>
    <n v="5"/>
    <n v="-2"/>
    <n v="12"/>
    <n v="-25"/>
    <n v="37"/>
    <n v="-3"/>
    <n v="0.1111111111111111"/>
    <n v="0"/>
    <n v="1"/>
    <n v="0"/>
  </r>
  <r>
    <n v="16"/>
    <s v="sheffield"/>
    <n v="12"/>
    <x v="1"/>
    <s v="M"/>
    <n v="9"/>
    <x v="0"/>
    <x v="0"/>
    <s v="left"/>
    <n v="1"/>
    <n v="1"/>
    <n v="1"/>
    <n v="1"/>
    <n v="1"/>
    <n v="1"/>
    <n v="1"/>
    <n v="1"/>
    <n v="1"/>
    <n v="0"/>
    <n v="0"/>
    <n v="0"/>
    <n v="0"/>
    <n v="0"/>
    <n v="0"/>
    <n v="0"/>
    <n v="0"/>
    <n v="0"/>
    <s v="111111111000000000"/>
    <s v="000000000001111100"/>
    <n v="0"/>
    <n v="9"/>
    <n v="5"/>
    <n v="4"/>
    <n v="-45"/>
    <n v="25"/>
    <n v="-70"/>
    <n v="-9"/>
    <n v="-0.55555555555555558"/>
    <n v="0"/>
    <n v="-1"/>
    <n v="-1"/>
  </r>
  <r>
    <n v="16"/>
    <s v="sheffield"/>
    <n v="12"/>
    <x v="1"/>
    <s v="M"/>
    <n v="9"/>
    <x v="0"/>
    <x v="0"/>
    <s v="middle"/>
    <n v="0"/>
    <n v="0"/>
    <n v="0"/>
    <n v="0"/>
    <n v="1"/>
    <n v="1"/>
    <n v="1"/>
    <n v="1"/>
    <n v="1"/>
    <n v="1"/>
    <n v="1"/>
    <n v="1"/>
    <n v="1"/>
    <n v="0"/>
    <n v="0"/>
    <n v="0"/>
    <n v="0"/>
    <n v="0"/>
    <s v="000011111111100000"/>
    <s v="000001111111100000"/>
    <n v="0"/>
    <n v="9"/>
    <n v="8"/>
    <n v="1"/>
    <n v="-5"/>
    <n v="0"/>
    <n v="-5"/>
    <n v="7"/>
    <n v="1.1111111111111112"/>
    <n v="0"/>
    <n v="0"/>
    <n v="0"/>
  </r>
  <r>
    <n v="16"/>
    <s v="sheffield"/>
    <n v="12"/>
    <x v="1"/>
    <s v="M"/>
    <n v="9"/>
    <x v="0"/>
    <x v="0"/>
    <s v="right"/>
    <n v="0"/>
    <n v="0"/>
    <n v="0"/>
    <n v="0"/>
    <n v="0"/>
    <n v="0"/>
    <n v="0"/>
    <n v="0"/>
    <n v="1"/>
    <n v="1"/>
    <n v="1"/>
    <n v="1"/>
    <n v="1"/>
    <n v="1"/>
    <n v="1"/>
    <n v="1"/>
    <n v="0"/>
    <n v="0"/>
    <s v="000000001111111100"/>
    <s v="001111100000000000"/>
    <n v="0"/>
    <n v="8"/>
    <n v="5"/>
    <n v="3"/>
    <n v="27"/>
    <n v="-25"/>
    <n v="52"/>
    <n v="-8"/>
    <n v="-0.44444444444444442"/>
    <n v="0"/>
    <n v="1"/>
    <n v="0"/>
  </r>
  <r>
    <n v="17"/>
    <s v="sheffield"/>
    <n v="13"/>
    <x v="1"/>
    <s v="M"/>
    <n v="9"/>
    <x v="0"/>
    <x v="0"/>
    <s v="left"/>
    <n v="0"/>
    <n v="0"/>
    <n v="0"/>
    <n v="1"/>
    <n v="1"/>
    <n v="1"/>
    <n v="1"/>
    <n v="1"/>
    <n v="0"/>
    <n v="0"/>
    <n v="0"/>
    <n v="0"/>
    <n v="0"/>
    <n v="0"/>
    <n v="0"/>
    <n v="0"/>
    <n v="0"/>
    <n v="0"/>
    <s v="000111110000000000"/>
    <s v="000000000001111100"/>
    <n v="0"/>
    <n v="5"/>
    <n v="5"/>
    <n v="0"/>
    <n v="-20"/>
    <n v="25"/>
    <n v="-45"/>
    <n v="-5"/>
    <n v="-0.1111111111111111"/>
    <n v="0"/>
    <n v="-1"/>
    <n v="-1"/>
  </r>
  <r>
    <n v="17"/>
    <s v="sheffield"/>
    <n v="13"/>
    <x v="1"/>
    <s v="M"/>
    <n v="9"/>
    <x v="0"/>
    <x v="0"/>
    <s v="middle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1111111100000"/>
    <n v="0"/>
    <n v="4"/>
    <n v="8"/>
    <n v="-4"/>
    <n v="0"/>
    <n v="0"/>
    <n v="0"/>
    <n v="4"/>
    <n v="0.77777777777777779"/>
    <n v="0"/>
    <n v="0"/>
    <n v="0"/>
  </r>
  <r>
    <n v="17"/>
    <s v="sheffield"/>
    <n v="13"/>
    <x v="1"/>
    <s v="M"/>
    <n v="9"/>
    <x v="0"/>
    <x v="0"/>
    <s v="right"/>
    <n v="0"/>
    <n v="0"/>
    <n v="0"/>
    <n v="0"/>
    <n v="0"/>
    <n v="0"/>
    <n v="0"/>
    <n v="0"/>
    <n v="0"/>
    <n v="0"/>
    <n v="1"/>
    <n v="1"/>
    <n v="1"/>
    <n v="1"/>
    <n v="0"/>
    <n v="0"/>
    <n v="0"/>
    <n v="0"/>
    <s v="000000000011110000"/>
    <s v="001111100000000000"/>
    <n v="0"/>
    <n v="4"/>
    <n v="5"/>
    <n v="-1"/>
    <n v="14"/>
    <n v="-25"/>
    <n v="39"/>
    <n v="-4"/>
    <n v="0"/>
    <n v="0"/>
    <n v="1"/>
    <n v="0"/>
  </r>
  <r>
    <n v="18"/>
    <s v="sheffield"/>
    <n v="14"/>
    <x v="1"/>
    <s v="F"/>
    <n v="9"/>
    <x v="0"/>
    <x v="0"/>
    <s v="left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0000001111100"/>
    <n v="0"/>
    <n v="4"/>
    <n v="5"/>
    <n v="-1"/>
    <n v="0"/>
    <n v="25"/>
    <n v="-25"/>
    <n v="-4"/>
    <n v="0"/>
    <n v="0"/>
    <n v="0"/>
    <n v="0"/>
  </r>
  <r>
    <n v="18"/>
    <s v="sheffield"/>
    <n v="14"/>
    <x v="1"/>
    <s v="F"/>
    <n v="9"/>
    <x v="0"/>
    <x v="0"/>
    <s v="middle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1111111100000"/>
    <n v="0"/>
    <n v="4"/>
    <n v="8"/>
    <n v="-4"/>
    <n v="0"/>
    <n v="0"/>
    <n v="0"/>
    <n v="4"/>
    <n v="0.77777777777777779"/>
    <n v="0"/>
    <n v="0"/>
    <n v="0"/>
  </r>
  <r>
    <n v="18"/>
    <s v="sheffield"/>
    <n v="14"/>
    <x v="1"/>
    <s v="F"/>
    <n v="9"/>
    <x v="0"/>
    <x v="0"/>
    <s v="right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1111100000000000"/>
    <n v="0"/>
    <n v="4"/>
    <n v="5"/>
    <n v="-1"/>
    <n v="0"/>
    <n v="-25"/>
    <n v="25"/>
    <n v="-4"/>
    <n v="0"/>
    <n v="0"/>
    <n v="0"/>
    <n v="0"/>
  </r>
  <r>
    <n v="19"/>
    <s v="sheffield"/>
    <n v="16"/>
    <x v="1"/>
    <s v="F"/>
    <n v="10"/>
    <x v="0"/>
    <x v="0"/>
    <s v="left"/>
    <n v="0"/>
    <n v="0"/>
    <n v="0"/>
    <n v="0"/>
    <n v="0"/>
    <n v="0"/>
    <n v="0"/>
    <n v="1"/>
    <n v="1"/>
    <n v="1"/>
    <n v="1"/>
    <n v="1"/>
    <n v="0"/>
    <n v="0"/>
    <n v="0"/>
    <n v="0"/>
    <n v="0"/>
    <n v="0"/>
    <s v="000000011111000000"/>
    <s v="000000000001111100"/>
    <n v="0"/>
    <n v="5"/>
    <n v="5"/>
    <n v="0"/>
    <n v="3"/>
    <n v="25"/>
    <n v="-22"/>
    <n v="-5"/>
    <n v="-0.1111111111111111"/>
    <n v="1"/>
    <n v="0"/>
    <n v="1"/>
  </r>
  <r>
    <n v="19"/>
    <s v="sheffield"/>
    <n v="16"/>
    <x v="1"/>
    <s v="F"/>
    <n v="10"/>
    <x v="0"/>
    <x v="0"/>
    <s v="middle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1111111100000"/>
    <n v="0"/>
    <n v="4"/>
    <n v="8"/>
    <n v="-4"/>
    <n v="0"/>
    <n v="0"/>
    <n v="0"/>
    <n v="4"/>
    <n v="0.77777777777777779"/>
    <n v="0"/>
    <n v="0"/>
    <n v="0"/>
  </r>
  <r>
    <n v="19"/>
    <s v="sheffield"/>
    <n v="16"/>
    <x v="1"/>
    <s v="F"/>
    <n v="10"/>
    <x v="0"/>
    <x v="0"/>
    <s v="right"/>
    <n v="0"/>
    <n v="0"/>
    <n v="0"/>
    <n v="0"/>
    <n v="0"/>
    <n v="0"/>
    <n v="1"/>
    <n v="1"/>
    <n v="1"/>
    <n v="0"/>
    <n v="0"/>
    <n v="0"/>
    <n v="0"/>
    <n v="0"/>
    <n v="0"/>
    <n v="0"/>
    <n v="0"/>
    <n v="0"/>
    <s v="000000111000000000"/>
    <s v="001111100000000000"/>
    <n v="0"/>
    <n v="3"/>
    <n v="5"/>
    <n v="-2"/>
    <n v="-6"/>
    <n v="-25"/>
    <n v="19"/>
    <n v="-3"/>
    <n v="0.1111111111111111"/>
    <n v="1"/>
    <n v="0"/>
    <n v="1"/>
  </r>
  <r>
    <n v="20"/>
    <s v="sheffield"/>
    <n v="17"/>
    <x v="1"/>
    <s v="F"/>
    <n v="10"/>
    <x v="0"/>
    <x v="0"/>
    <s v="left"/>
    <n v="0"/>
    <n v="0"/>
    <n v="0"/>
    <n v="0"/>
    <n v="0"/>
    <n v="0"/>
    <n v="0"/>
    <n v="0"/>
    <n v="0"/>
    <n v="0"/>
    <n v="0"/>
    <n v="0"/>
    <n v="1"/>
    <n v="1"/>
    <n v="1"/>
    <n v="1"/>
    <n v="1"/>
    <n v="0"/>
    <s v="000000000000111110"/>
    <s v="000000000001111100"/>
    <n v="0"/>
    <n v="5"/>
    <n v="5"/>
    <n v="0"/>
    <n v="30"/>
    <n v="25"/>
    <n v="5"/>
    <n v="5"/>
    <n v="1"/>
    <n v="1"/>
    <n v="0"/>
    <n v="1"/>
  </r>
  <r>
    <n v="20"/>
    <s v="sheffield"/>
    <n v="17"/>
    <x v="1"/>
    <s v="F"/>
    <n v="10"/>
    <x v="0"/>
    <x v="0"/>
    <s v="middle"/>
    <n v="0"/>
    <n v="0"/>
    <n v="0"/>
    <n v="0"/>
    <n v="0"/>
    <n v="1"/>
    <n v="1"/>
    <n v="1"/>
    <n v="1"/>
    <n v="1"/>
    <n v="1"/>
    <n v="1"/>
    <n v="1"/>
    <n v="0"/>
    <n v="0"/>
    <n v="0"/>
    <n v="0"/>
    <n v="0"/>
    <s v="000001111111100000"/>
    <s v="000001111111100000"/>
    <n v="1"/>
    <n v="8"/>
    <n v="8"/>
    <n v="0"/>
    <n v="0"/>
    <n v="0"/>
    <n v="0"/>
    <n v="8"/>
    <n v="1.2222222222222223"/>
    <n v="0"/>
    <n v="0"/>
    <n v="0"/>
  </r>
  <r>
    <n v="20"/>
    <s v="sheffield"/>
    <n v="17"/>
    <x v="1"/>
    <s v="F"/>
    <n v="10"/>
    <x v="0"/>
    <x v="0"/>
    <s v="right"/>
    <n v="0"/>
    <n v="1"/>
    <n v="1"/>
    <n v="1"/>
    <n v="1"/>
    <n v="1"/>
    <n v="0"/>
    <n v="0"/>
    <n v="0"/>
    <n v="0"/>
    <n v="0"/>
    <n v="0"/>
    <n v="0"/>
    <n v="0"/>
    <n v="0"/>
    <n v="0"/>
    <n v="0"/>
    <n v="0"/>
    <s v="011111000000000000"/>
    <s v="001111100000000000"/>
    <n v="0"/>
    <n v="5"/>
    <n v="5"/>
    <n v="0"/>
    <n v="-30"/>
    <n v="-25"/>
    <n v="-5"/>
    <n v="5"/>
    <n v="1"/>
    <n v="1"/>
    <n v="0"/>
    <n v="1"/>
  </r>
  <r>
    <n v="21"/>
    <s v="sheffield"/>
    <n v="20"/>
    <x v="1"/>
    <s v="M"/>
    <n v="10"/>
    <x v="0"/>
    <x v="0"/>
    <s v="left"/>
    <n v="0"/>
    <n v="0"/>
    <n v="0"/>
    <n v="0"/>
    <n v="1"/>
    <n v="1"/>
    <n v="1"/>
    <n v="1"/>
    <n v="1"/>
    <n v="1"/>
    <n v="1"/>
    <n v="0"/>
    <n v="0"/>
    <n v="0"/>
    <n v="0"/>
    <n v="0"/>
    <n v="0"/>
    <n v="0"/>
    <s v="000011111110000000"/>
    <s v="000000000001111100"/>
    <n v="0"/>
    <n v="7"/>
    <n v="5"/>
    <n v="2"/>
    <n v="-12"/>
    <n v="25"/>
    <n v="-37"/>
    <n v="-7"/>
    <n v="-0.33333333333333331"/>
    <n v="0"/>
    <n v="-1"/>
    <n v="-1"/>
  </r>
  <r>
    <n v="21"/>
    <s v="sheffield"/>
    <n v="20"/>
    <x v="1"/>
    <s v="M"/>
    <n v="10"/>
    <x v="0"/>
    <x v="0"/>
    <s v="middle"/>
    <n v="0"/>
    <n v="0"/>
    <n v="0"/>
    <n v="0"/>
    <n v="0"/>
    <n v="0"/>
    <n v="0"/>
    <n v="1"/>
    <n v="1"/>
    <n v="1"/>
    <n v="1"/>
    <n v="1"/>
    <n v="0"/>
    <n v="0"/>
    <n v="0"/>
    <n v="0"/>
    <n v="0"/>
    <n v="0"/>
    <s v="000000011111000000"/>
    <s v="000001111111100000"/>
    <n v="0"/>
    <n v="5"/>
    <n v="8"/>
    <n v="-3"/>
    <n v="3"/>
    <n v="0"/>
    <n v="3"/>
    <n v="5"/>
    <n v="0.88888888888888884"/>
    <n v="0"/>
    <n v="0"/>
    <n v="0"/>
  </r>
  <r>
    <n v="21"/>
    <s v="sheffield"/>
    <n v="20"/>
    <x v="1"/>
    <s v="M"/>
    <n v="10"/>
    <x v="0"/>
    <x v="0"/>
    <s v="right"/>
    <n v="0"/>
    <n v="0"/>
    <n v="0"/>
    <n v="0"/>
    <n v="0"/>
    <n v="0"/>
    <n v="0"/>
    <n v="0"/>
    <n v="1"/>
    <n v="1"/>
    <n v="1"/>
    <n v="1"/>
    <n v="1"/>
    <n v="0"/>
    <n v="0"/>
    <n v="0"/>
    <n v="0"/>
    <n v="0"/>
    <s v="000000001111100000"/>
    <s v="001111100000000000"/>
    <n v="0"/>
    <n v="5"/>
    <n v="5"/>
    <n v="0"/>
    <n v="9"/>
    <n v="-25"/>
    <n v="34"/>
    <n v="-5"/>
    <n v="-0.1111111111111111"/>
    <n v="0"/>
    <n v="1"/>
    <n v="0"/>
  </r>
  <r>
    <n v="22"/>
    <s v="sheffield"/>
    <n v="21"/>
    <x v="1"/>
    <s v="M"/>
    <n v="10"/>
    <x v="0"/>
    <x v="0"/>
    <s v="left"/>
    <n v="0"/>
    <n v="0"/>
    <n v="0"/>
    <n v="0"/>
    <n v="0"/>
    <n v="0"/>
    <n v="0"/>
    <n v="0"/>
    <n v="1"/>
    <n v="1"/>
    <n v="1"/>
    <n v="1"/>
    <n v="1"/>
    <n v="1"/>
    <n v="1"/>
    <n v="1"/>
    <n v="0"/>
    <n v="0"/>
    <s v="000000001111111100"/>
    <s v="000000000001111100"/>
    <n v="0"/>
    <n v="8"/>
    <n v="5"/>
    <n v="3"/>
    <n v="27"/>
    <n v="25"/>
    <n v="2"/>
    <n v="0"/>
    <n v="0.44444444444444442"/>
    <n v="1"/>
    <n v="0"/>
    <n v="1"/>
  </r>
  <r>
    <n v="22"/>
    <s v="sheffield"/>
    <n v="21"/>
    <x v="1"/>
    <s v="M"/>
    <n v="10"/>
    <x v="0"/>
    <x v="0"/>
    <s v="middle"/>
    <n v="1"/>
    <n v="1"/>
    <n v="1"/>
    <n v="1"/>
    <n v="1"/>
    <n v="1"/>
    <n v="1"/>
    <n v="0"/>
    <n v="0"/>
    <n v="0"/>
    <n v="0"/>
    <n v="0"/>
    <n v="0"/>
    <n v="0"/>
    <n v="0"/>
    <n v="0"/>
    <n v="0"/>
    <n v="0"/>
    <s v="111111100000000000"/>
    <s v="000001111111100000"/>
    <n v="0"/>
    <n v="7"/>
    <n v="8"/>
    <n v="-1"/>
    <n v="-42"/>
    <n v="0"/>
    <n v="-42"/>
    <n v="-3"/>
    <n v="0"/>
    <n v="0"/>
    <n v="0"/>
    <n v="0"/>
  </r>
  <r>
    <n v="22"/>
    <s v="sheffield"/>
    <n v="21"/>
    <x v="1"/>
    <s v="M"/>
    <n v="10"/>
    <x v="0"/>
    <x v="0"/>
    <s v="right"/>
    <n v="0"/>
    <n v="0"/>
    <n v="0"/>
    <n v="0"/>
    <n v="1"/>
    <n v="1"/>
    <n v="1"/>
    <n v="1"/>
    <n v="1"/>
    <n v="0"/>
    <n v="0"/>
    <n v="0"/>
    <n v="0"/>
    <n v="0"/>
    <n v="0"/>
    <n v="0"/>
    <n v="0"/>
    <n v="0"/>
    <s v="000011111000000000"/>
    <s v="001111100000000000"/>
    <n v="0"/>
    <n v="5"/>
    <n v="5"/>
    <n v="0"/>
    <n v="-15"/>
    <n v="-25"/>
    <n v="10"/>
    <n v="-1"/>
    <n v="0.33333333333333331"/>
    <n v="1"/>
    <n v="0"/>
    <n v="1"/>
  </r>
  <r>
    <n v="23"/>
    <s v="sheffield"/>
    <n v="22"/>
    <x v="1"/>
    <s v="M"/>
    <n v="10"/>
    <x v="0"/>
    <x v="0"/>
    <s v="left"/>
    <n v="0"/>
    <n v="0"/>
    <n v="0"/>
    <n v="0"/>
    <n v="0"/>
    <n v="0"/>
    <n v="0"/>
    <n v="0"/>
    <n v="0"/>
    <n v="0"/>
    <n v="0"/>
    <n v="1"/>
    <n v="1"/>
    <n v="1"/>
    <n v="1"/>
    <n v="1"/>
    <n v="1"/>
    <n v="1"/>
    <s v="000000000001111111"/>
    <s v="000000000001111100"/>
    <n v="0"/>
    <n v="7"/>
    <n v="5"/>
    <n v="2"/>
    <n v="42"/>
    <n v="25"/>
    <n v="17"/>
    <n v="3"/>
    <n v="0.77777777777777779"/>
    <n v="1"/>
    <n v="0"/>
    <n v="1"/>
  </r>
  <r>
    <n v="23"/>
    <s v="sheffield"/>
    <n v="22"/>
    <x v="1"/>
    <s v="M"/>
    <n v="10"/>
    <x v="0"/>
    <x v="0"/>
    <s v="middle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1111111100000"/>
    <n v="0"/>
    <n v="4"/>
    <n v="8"/>
    <n v="-4"/>
    <n v="0"/>
    <n v="0"/>
    <n v="0"/>
    <n v="4"/>
    <n v="0.77777777777777779"/>
    <n v="0"/>
    <n v="0"/>
    <n v="0"/>
  </r>
  <r>
    <n v="23"/>
    <s v="sheffield"/>
    <n v="22"/>
    <x v="1"/>
    <s v="M"/>
    <n v="10"/>
    <x v="0"/>
    <x v="0"/>
    <s v="right"/>
    <n v="1"/>
    <n v="1"/>
    <n v="1"/>
    <n v="1"/>
    <n v="1"/>
    <n v="1"/>
    <n v="1"/>
    <n v="0"/>
    <n v="0"/>
    <n v="0"/>
    <n v="0"/>
    <n v="0"/>
    <n v="0"/>
    <n v="0"/>
    <n v="0"/>
    <n v="0"/>
    <n v="0"/>
    <n v="0"/>
    <s v="111111100000000000"/>
    <s v="001111100000000000"/>
    <n v="0"/>
    <n v="7"/>
    <n v="5"/>
    <n v="2"/>
    <n v="-42"/>
    <n v="-25"/>
    <n v="-17"/>
    <n v="3"/>
    <n v="0.77777777777777779"/>
    <n v="1"/>
    <n v="0"/>
    <n v="1"/>
  </r>
  <r>
    <n v="24"/>
    <s v="sheffield"/>
    <n v="23"/>
    <x v="1"/>
    <s v="M"/>
    <n v="10"/>
    <x v="0"/>
    <x v="0"/>
    <s v="left"/>
    <n v="1"/>
    <n v="1"/>
    <n v="1"/>
    <n v="1"/>
    <n v="0"/>
    <n v="0"/>
    <n v="0"/>
    <n v="0"/>
    <n v="0"/>
    <n v="0"/>
    <n v="0"/>
    <n v="0"/>
    <n v="0"/>
    <n v="0"/>
    <n v="0"/>
    <n v="0"/>
    <n v="0"/>
    <n v="0"/>
    <s v="111100000000000000"/>
    <s v="000000000001111100"/>
    <n v="0"/>
    <n v="4"/>
    <n v="5"/>
    <n v="-1"/>
    <n v="-30"/>
    <n v="25"/>
    <n v="-55"/>
    <n v="-4"/>
    <n v="0"/>
    <n v="0"/>
    <n v="-1"/>
    <n v="-1"/>
  </r>
  <r>
    <n v="24"/>
    <s v="sheffield"/>
    <n v="23"/>
    <x v="1"/>
    <s v="M"/>
    <n v="10"/>
    <x v="0"/>
    <x v="0"/>
    <s v="middle"/>
    <n v="0"/>
    <n v="0"/>
    <n v="0"/>
    <n v="0"/>
    <n v="0"/>
    <n v="0"/>
    <n v="1"/>
    <n v="1"/>
    <n v="1"/>
    <n v="1"/>
    <n v="0"/>
    <n v="0"/>
    <n v="0"/>
    <n v="0"/>
    <n v="0"/>
    <n v="0"/>
    <n v="0"/>
    <n v="0"/>
    <s v="000000111100000000"/>
    <s v="000001111111100000"/>
    <n v="0"/>
    <n v="4"/>
    <n v="8"/>
    <n v="-4"/>
    <n v="-5"/>
    <n v="0"/>
    <n v="-5"/>
    <n v="4"/>
    <n v="0.77777777777777779"/>
    <n v="0"/>
    <n v="0"/>
    <n v="0"/>
  </r>
  <r>
    <n v="24"/>
    <s v="sheffield"/>
    <n v="23"/>
    <x v="1"/>
    <s v="M"/>
    <n v="10"/>
    <x v="0"/>
    <x v="0"/>
    <s v="right"/>
    <n v="0"/>
    <n v="0"/>
    <n v="0"/>
    <n v="0"/>
    <n v="0"/>
    <n v="0"/>
    <n v="0"/>
    <n v="0"/>
    <n v="0"/>
    <n v="0"/>
    <n v="0"/>
    <n v="0"/>
    <n v="0"/>
    <n v="0"/>
    <n v="1"/>
    <n v="1"/>
    <n v="1"/>
    <n v="1"/>
    <s v="000000000000001111"/>
    <s v="001111100000000000"/>
    <n v="0"/>
    <n v="4"/>
    <n v="5"/>
    <n v="-1"/>
    <n v="30"/>
    <n v="-25"/>
    <n v="55"/>
    <n v="-4"/>
    <n v="0"/>
    <n v="0"/>
    <n v="1"/>
    <n v="0"/>
  </r>
  <r>
    <n v="25"/>
    <s v="sheffield"/>
    <n v="43"/>
    <x v="1"/>
    <s v="M"/>
    <n v="11"/>
    <x v="0"/>
    <x v="0"/>
    <s v="left"/>
    <n v="0"/>
    <n v="0"/>
    <n v="0"/>
    <n v="0"/>
    <n v="0"/>
    <n v="0"/>
    <n v="0"/>
    <n v="1"/>
    <n v="1"/>
    <n v="0"/>
    <n v="1"/>
    <n v="0"/>
    <n v="0"/>
    <n v="1"/>
    <n v="0"/>
    <n v="0"/>
    <n v="0"/>
    <n v="0"/>
    <s v="000000011010010000"/>
    <s v="000000000001111100"/>
    <n v="0"/>
    <n v="4"/>
    <n v="5"/>
    <n v="-1"/>
    <n v="4"/>
    <n v="25"/>
    <n v="-21"/>
    <n v="-2"/>
    <n v="0.22222222222222221"/>
    <n v="1"/>
    <n v="0"/>
    <n v="1"/>
  </r>
  <r>
    <n v="25"/>
    <s v="sheffield"/>
    <n v="43"/>
    <x v="1"/>
    <s v="M"/>
    <n v="11"/>
    <x v="0"/>
    <x v="0"/>
    <s v="middle"/>
    <n v="0"/>
    <n v="0"/>
    <n v="0"/>
    <n v="0"/>
    <n v="0"/>
    <n v="0"/>
    <n v="0"/>
    <n v="0"/>
    <n v="1"/>
    <n v="1"/>
    <n v="1"/>
    <n v="0"/>
    <n v="0"/>
    <n v="0"/>
    <n v="0"/>
    <n v="0"/>
    <n v="0"/>
    <n v="0"/>
    <s v="000000001110000000"/>
    <s v="000001111111100000"/>
    <n v="0"/>
    <n v="3"/>
    <n v="8"/>
    <n v="-5"/>
    <n v="2"/>
    <n v="0"/>
    <n v="2"/>
    <n v="3"/>
    <n v="0.66666666666666663"/>
    <n v="0"/>
    <n v="0"/>
    <n v="0"/>
  </r>
  <r>
    <n v="25"/>
    <s v="sheffield"/>
    <n v="43"/>
    <x v="1"/>
    <s v="M"/>
    <n v="11"/>
    <x v="0"/>
    <x v="0"/>
    <s v="right"/>
    <n v="0"/>
    <n v="0"/>
    <n v="0"/>
    <n v="0"/>
    <n v="0"/>
    <n v="0"/>
    <n v="1"/>
    <n v="0"/>
    <n v="1"/>
    <n v="1"/>
    <n v="1"/>
    <n v="0"/>
    <n v="0"/>
    <n v="0"/>
    <n v="0"/>
    <n v="0"/>
    <n v="0"/>
    <n v="0"/>
    <s v="000000101110000000"/>
    <s v="001111100000000000"/>
    <n v="0"/>
    <n v="4"/>
    <n v="5"/>
    <n v="-1"/>
    <n v="-1"/>
    <n v="-25"/>
    <n v="24"/>
    <n v="-4"/>
    <n v="0"/>
    <n v="1"/>
    <n v="0"/>
    <n v="1"/>
  </r>
  <r>
    <n v="26"/>
    <s v="sheffield"/>
    <n v="44"/>
    <x v="1"/>
    <s v="M"/>
    <n v="10"/>
    <x v="0"/>
    <x v="0"/>
    <s v="left"/>
    <n v="0"/>
    <n v="0"/>
    <n v="0"/>
    <n v="0"/>
    <n v="0"/>
    <n v="0"/>
    <n v="0"/>
    <n v="0"/>
    <n v="0"/>
    <n v="0"/>
    <n v="0"/>
    <n v="0"/>
    <n v="0"/>
    <n v="1"/>
    <n v="1"/>
    <n v="1"/>
    <n v="1"/>
    <n v="1"/>
    <s v="000000000000011111"/>
    <s v="000000000001111100"/>
    <n v="0"/>
    <n v="5"/>
    <n v="5"/>
    <n v="0"/>
    <n v="35"/>
    <n v="25"/>
    <n v="10"/>
    <n v="3"/>
    <n v="0.77777777777777779"/>
    <n v="1"/>
    <n v="0"/>
    <n v="1"/>
  </r>
  <r>
    <n v="26"/>
    <s v="sheffield"/>
    <n v="44"/>
    <x v="1"/>
    <s v="M"/>
    <n v="10"/>
    <x v="0"/>
    <x v="0"/>
    <s v="middle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1111111100000"/>
    <n v="0"/>
    <n v="4"/>
    <n v="8"/>
    <n v="-4"/>
    <n v="0"/>
    <n v="0"/>
    <n v="0"/>
    <n v="4"/>
    <n v="0.77777777777777779"/>
    <n v="0"/>
    <n v="0"/>
    <n v="0"/>
  </r>
  <r>
    <n v="26"/>
    <s v="sheffield"/>
    <n v="44"/>
    <x v="1"/>
    <s v="M"/>
    <n v="10"/>
    <x v="0"/>
    <x v="0"/>
    <s v="right"/>
    <n v="1"/>
    <n v="1"/>
    <n v="1"/>
    <n v="1"/>
    <n v="1"/>
    <n v="0"/>
    <n v="0"/>
    <n v="0"/>
    <n v="0"/>
    <n v="0"/>
    <n v="0"/>
    <n v="0"/>
    <n v="0"/>
    <n v="0"/>
    <n v="0"/>
    <n v="0"/>
    <n v="0"/>
    <n v="0"/>
    <s v="111110000000000000"/>
    <s v="001111100000000000"/>
    <n v="0"/>
    <n v="5"/>
    <n v="5"/>
    <n v="0"/>
    <n v="-35"/>
    <n v="-25"/>
    <n v="-10"/>
    <n v="3"/>
    <n v="0.77777777777777779"/>
    <n v="1"/>
    <n v="0"/>
    <n v="1"/>
  </r>
  <r>
    <n v="27"/>
    <s v="sheffield"/>
    <n v="49"/>
    <x v="1"/>
    <s v="M"/>
    <n v="10"/>
    <x v="0"/>
    <x v="0"/>
    <s v="left"/>
    <n v="0"/>
    <n v="0"/>
    <n v="0"/>
    <n v="0"/>
    <n v="0"/>
    <n v="0"/>
    <n v="0"/>
    <n v="0"/>
    <n v="0"/>
    <n v="0"/>
    <n v="0"/>
    <n v="0"/>
    <n v="0"/>
    <n v="0"/>
    <n v="1"/>
    <n v="1"/>
    <n v="1"/>
    <n v="1"/>
    <s v="000000000000001111"/>
    <s v="000000000001111100"/>
    <n v="0"/>
    <n v="4"/>
    <n v="5"/>
    <n v="-1"/>
    <n v="30"/>
    <n v="25"/>
    <n v="5"/>
    <n v="2"/>
    <n v="0.66666666666666663"/>
    <n v="1"/>
    <n v="0"/>
    <n v="1"/>
  </r>
  <r>
    <n v="27"/>
    <s v="sheffield"/>
    <n v="49"/>
    <x v="1"/>
    <s v="M"/>
    <n v="10"/>
    <x v="0"/>
    <x v="0"/>
    <s v="middle"/>
    <n v="0"/>
    <n v="0"/>
    <n v="0"/>
    <n v="0"/>
    <n v="0"/>
    <n v="0"/>
    <n v="1"/>
    <n v="1"/>
    <n v="1"/>
    <n v="1"/>
    <n v="1"/>
    <n v="1"/>
    <n v="1"/>
    <n v="0"/>
    <n v="0"/>
    <n v="0"/>
    <n v="0"/>
    <n v="0"/>
    <s v="000000111111100000"/>
    <s v="000001111111100000"/>
    <n v="0"/>
    <n v="7"/>
    <n v="8"/>
    <n v="-1"/>
    <n v="4"/>
    <n v="0"/>
    <n v="4"/>
    <n v="7"/>
    <n v="1.1111111111111112"/>
    <n v="0"/>
    <n v="0"/>
    <n v="0"/>
  </r>
  <r>
    <n v="27"/>
    <s v="sheffield"/>
    <n v="49"/>
    <x v="1"/>
    <s v="M"/>
    <n v="10"/>
    <x v="0"/>
    <x v="0"/>
    <s v="right"/>
    <n v="1"/>
    <n v="1"/>
    <n v="1"/>
    <n v="1"/>
    <n v="1"/>
    <n v="1"/>
    <n v="0"/>
    <n v="0"/>
    <n v="0"/>
    <n v="0"/>
    <n v="0"/>
    <n v="0"/>
    <n v="0"/>
    <n v="0"/>
    <n v="0"/>
    <n v="0"/>
    <n v="0"/>
    <n v="0"/>
    <s v="111111000000000000"/>
    <s v="001111100000000000"/>
    <n v="0"/>
    <n v="6"/>
    <n v="5"/>
    <n v="1"/>
    <n v="-39"/>
    <n v="-25"/>
    <n v="-14"/>
    <n v="4"/>
    <n v="0.88888888888888884"/>
    <n v="1"/>
    <n v="0"/>
    <n v="1"/>
  </r>
  <r>
    <n v="28"/>
    <s v="sheffield"/>
    <n v="51"/>
    <x v="1"/>
    <s v="M"/>
    <n v="10"/>
    <x v="0"/>
    <x v="0"/>
    <s v="left"/>
    <n v="1"/>
    <n v="0"/>
    <n v="0"/>
    <n v="0"/>
    <n v="0"/>
    <n v="0"/>
    <n v="0"/>
    <n v="1"/>
    <n v="1"/>
    <n v="1"/>
    <n v="1"/>
    <n v="1"/>
    <n v="1"/>
    <n v="1"/>
    <n v="1"/>
    <n v="0"/>
    <n v="0"/>
    <n v="1"/>
    <s v="100000011111111001"/>
    <s v="000000000001111100"/>
    <n v="0"/>
    <n v="10"/>
    <n v="5"/>
    <n v="5"/>
    <n v="18"/>
    <n v="25"/>
    <n v="-7"/>
    <n v="-4"/>
    <n v="0"/>
    <n v="1"/>
    <n v="0"/>
    <n v="1"/>
  </r>
  <r>
    <n v="28"/>
    <s v="sheffield"/>
    <n v="51"/>
    <x v="1"/>
    <s v="M"/>
    <n v="10"/>
    <x v="0"/>
    <x v="0"/>
    <s v="middle"/>
    <n v="1"/>
    <n v="0"/>
    <n v="0"/>
    <n v="0"/>
    <n v="0"/>
    <n v="0"/>
    <n v="1"/>
    <n v="0"/>
    <n v="0"/>
    <n v="0"/>
    <n v="1"/>
    <n v="1"/>
    <n v="1"/>
    <n v="0"/>
    <n v="0"/>
    <n v="0"/>
    <n v="1"/>
    <n v="1"/>
    <s v="100000100011100011"/>
    <s v="000001111111100000"/>
    <n v="0"/>
    <n v="7"/>
    <n v="8"/>
    <n v="-1"/>
    <n v="14"/>
    <n v="0"/>
    <n v="14"/>
    <n v="1"/>
    <n v="0.44444444444444442"/>
    <n v="0"/>
    <n v="0"/>
    <n v="0"/>
  </r>
  <r>
    <n v="28"/>
    <s v="sheffield"/>
    <n v="51"/>
    <x v="1"/>
    <s v="M"/>
    <n v="10"/>
    <x v="0"/>
    <x v="0"/>
    <s v="right"/>
    <n v="0"/>
    <n v="0"/>
    <n v="1"/>
    <n v="1"/>
    <n v="1"/>
    <n v="1"/>
    <n v="1"/>
    <n v="1"/>
    <n v="1"/>
    <n v="1"/>
    <n v="1"/>
    <n v="1"/>
    <n v="1"/>
    <n v="1"/>
    <n v="1"/>
    <n v="1"/>
    <n v="0"/>
    <n v="0"/>
    <s v="001111111111111100"/>
    <s v="001111100000000000"/>
    <n v="0"/>
    <n v="14"/>
    <n v="5"/>
    <n v="9"/>
    <n v="0"/>
    <n v="-25"/>
    <n v="25"/>
    <n v="-6"/>
    <n v="-0.22222222222222221"/>
    <n v="0"/>
    <n v="0"/>
    <n v="0"/>
  </r>
  <r>
    <n v="29"/>
    <s v="sheffield"/>
    <n v="59"/>
    <x v="1"/>
    <s v="M"/>
    <n v="9"/>
    <x v="0"/>
    <x v="0"/>
    <s v="left"/>
    <n v="0"/>
    <n v="0"/>
    <n v="0"/>
    <n v="0"/>
    <n v="1"/>
    <n v="1"/>
    <n v="1"/>
    <n v="1"/>
    <n v="1"/>
    <n v="1"/>
    <n v="1"/>
    <n v="1"/>
    <n v="1"/>
    <n v="0"/>
    <n v="0"/>
    <n v="0"/>
    <n v="0"/>
    <n v="0"/>
    <s v="000011111111100000"/>
    <s v="000000000001111100"/>
    <n v="0"/>
    <n v="9"/>
    <n v="5"/>
    <n v="4"/>
    <n v="-5"/>
    <n v="25"/>
    <n v="-30"/>
    <n v="-7"/>
    <n v="-0.33333333333333331"/>
    <n v="0"/>
    <n v="-1"/>
    <n v="-1"/>
  </r>
  <r>
    <n v="29"/>
    <s v="sheffield"/>
    <n v="59"/>
    <x v="1"/>
    <s v="M"/>
    <n v="9"/>
    <x v="0"/>
    <x v="0"/>
    <s v="middle"/>
    <n v="0"/>
    <n v="0"/>
    <n v="0"/>
    <n v="0"/>
    <n v="0"/>
    <n v="1"/>
    <n v="1"/>
    <n v="1"/>
    <n v="1"/>
    <n v="1"/>
    <n v="1"/>
    <n v="0"/>
    <n v="0"/>
    <n v="0"/>
    <n v="0"/>
    <n v="0"/>
    <n v="0"/>
    <n v="0"/>
    <s v="000001111110000000"/>
    <s v="000001111111100000"/>
    <n v="0"/>
    <n v="6"/>
    <n v="8"/>
    <n v="-2"/>
    <n v="-7"/>
    <n v="0"/>
    <n v="-7"/>
    <n v="6"/>
    <n v="1"/>
    <n v="0"/>
    <n v="0"/>
    <n v="0"/>
  </r>
  <r>
    <n v="29"/>
    <s v="sheffield"/>
    <n v="59"/>
    <x v="1"/>
    <s v="M"/>
    <n v="9"/>
    <x v="0"/>
    <x v="0"/>
    <s v="right"/>
    <n v="0"/>
    <n v="0"/>
    <n v="0"/>
    <n v="1"/>
    <n v="1"/>
    <n v="1"/>
    <n v="1"/>
    <n v="1"/>
    <n v="1"/>
    <n v="1"/>
    <n v="1"/>
    <n v="1"/>
    <n v="0"/>
    <n v="0"/>
    <n v="0"/>
    <n v="0"/>
    <n v="0"/>
    <n v="0"/>
    <s v="000111111111000000"/>
    <s v="001111100000000000"/>
    <n v="0"/>
    <n v="9"/>
    <n v="5"/>
    <n v="4"/>
    <n v="-15"/>
    <n v="-25"/>
    <n v="10"/>
    <n v="-3"/>
    <n v="0.1111111111111111"/>
    <n v="1"/>
    <n v="0"/>
    <n v="1"/>
  </r>
  <r>
    <n v="30"/>
    <s v="sheffield"/>
    <n v="3"/>
    <x v="0"/>
    <s v="M"/>
    <n v="9"/>
    <x v="0"/>
    <x v="1"/>
    <s v="left"/>
    <n v="0"/>
    <n v="0"/>
    <n v="0"/>
    <n v="0"/>
    <n v="0"/>
    <n v="0"/>
    <n v="0"/>
    <n v="0"/>
    <n v="0"/>
    <n v="0"/>
    <n v="1"/>
    <n v="1"/>
    <n v="1"/>
    <n v="1"/>
    <n v="1"/>
    <n v="0"/>
    <n v="0"/>
    <n v="0"/>
    <s v="000000000011111000"/>
    <s v="000000000001111100"/>
    <n v="0"/>
    <n v="5"/>
    <n v="5"/>
    <n v="0"/>
    <n v="20"/>
    <n v="25"/>
    <n v="-5"/>
    <n v="1"/>
    <n v="0.55555555555555558"/>
    <n v="1"/>
    <n v="0"/>
    <n v="1"/>
  </r>
  <r>
    <n v="30"/>
    <s v="sheffield"/>
    <n v="3"/>
    <x v="0"/>
    <s v="M"/>
    <n v="9"/>
    <x v="0"/>
    <x v="1"/>
    <s v="middle"/>
    <n v="0"/>
    <n v="0"/>
    <n v="0"/>
    <n v="0"/>
    <n v="0"/>
    <n v="1"/>
    <n v="1"/>
    <n v="1"/>
    <n v="1"/>
    <n v="1"/>
    <n v="1"/>
    <n v="1"/>
    <n v="0"/>
    <n v="0"/>
    <n v="0"/>
    <n v="0"/>
    <n v="0"/>
    <n v="0"/>
    <s v="000001111111000000"/>
    <s v="000001111111100000"/>
    <n v="0"/>
    <n v="7"/>
    <n v="8"/>
    <n v="-1"/>
    <n v="-4"/>
    <n v="0"/>
    <n v="-4"/>
    <n v="7"/>
    <n v="1.1111111111111112"/>
    <n v="0"/>
    <n v="0"/>
    <n v="0"/>
  </r>
  <r>
    <n v="30"/>
    <s v="sheffield"/>
    <n v="3"/>
    <x v="0"/>
    <s v="M"/>
    <n v="9"/>
    <x v="0"/>
    <x v="1"/>
    <s v="righ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000000000000000000"/>
    <s v="001111100000000000"/>
    <n v="0"/>
    <n v="0"/>
    <n v="5"/>
    <n v="-5"/>
    <n v="0"/>
    <n v="-25"/>
    <n v="25"/>
    <n v="0"/>
    <n v="0.44444444444444442"/>
    <n v="0"/>
    <n v="0"/>
    <n v="0"/>
  </r>
  <r>
    <n v="31"/>
    <s v="sheffield"/>
    <n v="4"/>
    <x v="0"/>
    <s v="M"/>
    <n v="9"/>
    <x v="0"/>
    <x v="1"/>
    <s v="left"/>
    <n v="0"/>
    <n v="1"/>
    <n v="1"/>
    <n v="1"/>
    <n v="1"/>
    <n v="1"/>
    <n v="1"/>
    <n v="1"/>
    <n v="1"/>
    <n v="1"/>
    <n v="1"/>
    <n v="0"/>
    <n v="0"/>
    <n v="0"/>
    <n v="0"/>
    <n v="0"/>
    <n v="0"/>
    <n v="0"/>
    <s v="011111111110000000"/>
    <s v="000000000001111100"/>
    <n v="0"/>
    <n v="10"/>
    <n v="5"/>
    <n v="5"/>
    <n v="-33"/>
    <n v="25"/>
    <n v="-58"/>
    <n v="-10"/>
    <n v="-0.66666666666666663"/>
    <n v="0"/>
    <n v="-1"/>
    <n v="-1"/>
  </r>
  <r>
    <n v="31"/>
    <s v="sheffield"/>
    <n v="4"/>
    <x v="0"/>
    <s v="M"/>
    <n v="9"/>
    <x v="0"/>
    <x v="1"/>
    <s v="middle"/>
    <n v="1"/>
    <n v="1"/>
    <n v="1"/>
    <n v="1"/>
    <n v="1"/>
    <n v="1"/>
    <n v="1"/>
    <n v="1"/>
    <n v="1"/>
    <n v="1"/>
    <n v="1"/>
    <n v="1"/>
    <n v="1"/>
    <n v="1"/>
    <n v="1"/>
    <n v="1"/>
    <n v="1"/>
    <n v="1"/>
    <s v="111111111111111111"/>
    <s v="000001111111100000"/>
    <n v="0"/>
    <n v="18"/>
    <n v="8"/>
    <n v="10"/>
    <n v="0"/>
    <n v="0"/>
    <n v="0"/>
    <n v="-2"/>
    <n v="0.1111111111111111"/>
    <n v="0"/>
    <n v="0"/>
    <n v="0"/>
  </r>
  <r>
    <n v="31"/>
    <s v="sheffield"/>
    <n v="4"/>
    <x v="0"/>
    <s v="M"/>
    <n v="9"/>
    <x v="0"/>
    <x v="1"/>
    <s v="right"/>
    <n v="0"/>
    <n v="0"/>
    <n v="0"/>
    <n v="0"/>
    <n v="0"/>
    <n v="0"/>
    <n v="0"/>
    <n v="0"/>
    <n v="0"/>
    <n v="1"/>
    <n v="1"/>
    <n v="1"/>
    <n v="1"/>
    <n v="1"/>
    <n v="1"/>
    <n v="1"/>
    <n v="1"/>
    <n v="1"/>
    <s v="000000000111111111"/>
    <s v="001111100000000000"/>
    <n v="0"/>
    <n v="9"/>
    <n v="5"/>
    <n v="4"/>
    <n v="45"/>
    <n v="-25"/>
    <n v="70"/>
    <n v="-9"/>
    <n v="-0.55555555555555558"/>
    <n v="0"/>
    <n v="1"/>
    <n v="0"/>
  </r>
  <r>
    <n v="32"/>
    <s v="sheffield"/>
    <n v="7"/>
    <x v="0"/>
    <s v="M"/>
    <n v="9"/>
    <x v="0"/>
    <x v="1"/>
    <s v="left"/>
    <n v="0"/>
    <n v="0"/>
    <n v="1"/>
    <n v="1"/>
    <n v="1"/>
    <n v="1"/>
    <n v="0"/>
    <n v="0"/>
    <n v="0"/>
    <n v="0"/>
    <n v="0"/>
    <n v="0"/>
    <n v="0"/>
    <n v="0"/>
    <n v="0"/>
    <n v="0"/>
    <n v="0"/>
    <n v="0"/>
    <s v="001111000000000000"/>
    <s v="000000000001111100"/>
    <n v="0"/>
    <n v="4"/>
    <n v="5"/>
    <n v="-1"/>
    <n v="-22"/>
    <n v="25"/>
    <n v="-47"/>
    <n v="-4"/>
    <n v="0"/>
    <n v="0"/>
    <n v="-1"/>
    <n v="-1"/>
  </r>
  <r>
    <n v="32"/>
    <s v="sheffield"/>
    <n v="7"/>
    <x v="0"/>
    <s v="M"/>
    <n v="9"/>
    <x v="0"/>
    <x v="1"/>
    <s v="middle"/>
    <n v="0"/>
    <n v="0"/>
    <n v="0"/>
    <n v="0"/>
    <n v="0"/>
    <n v="0"/>
    <n v="1"/>
    <n v="1"/>
    <n v="1"/>
    <n v="1"/>
    <n v="0"/>
    <n v="0"/>
    <n v="0"/>
    <n v="0"/>
    <n v="0"/>
    <n v="0"/>
    <n v="0"/>
    <n v="0"/>
    <s v="000000111100000000"/>
    <s v="000001111111100000"/>
    <n v="0"/>
    <n v="4"/>
    <n v="8"/>
    <n v="-4"/>
    <n v="-5"/>
    <n v="0"/>
    <n v="-5"/>
    <n v="4"/>
    <n v="0.77777777777777779"/>
    <n v="0"/>
    <n v="0"/>
    <n v="0"/>
  </r>
  <r>
    <n v="32"/>
    <s v="sheffield"/>
    <n v="7"/>
    <x v="0"/>
    <s v="M"/>
    <n v="9"/>
    <x v="0"/>
    <x v="1"/>
    <s v="right"/>
    <n v="0"/>
    <n v="0"/>
    <n v="0"/>
    <n v="0"/>
    <n v="0"/>
    <n v="0"/>
    <n v="0"/>
    <n v="0"/>
    <n v="0"/>
    <n v="0"/>
    <n v="0"/>
    <n v="0"/>
    <n v="0"/>
    <n v="1"/>
    <n v="1"/>
    <n v="1"/>
    <n v="1"/>
    <n v="0"/>
    <s v="000000000000011110"/>
    <s v="001111100000000000"/>
    <n v="0"/>
    <n v="4"/>
    <n v="5"/>
    <n v="-1"/>
    <n v="26"/>
    <n v="-25"/>
    <n v="51"/>
    <n v="-4"/>
    <n v="0"/>
    <n v="0"/>
    <n v="1"/>
    <n v="0"/>
  </r>
  <r>
    <n v="33"/>
    <s v="sheffield"/>
    <n v="30"/>
    <x v="0"/>
    <s v="F"/>
    <n v="10"/>
    <x v="0"/>
    <x v="1"/>
    <s v="left"/>
    <n v="0"/>
    <n v="0"/>
    <n v="0"/>
    <n v="1"/>
    <n v="1"/>
    <n v="1"/>
    <n v="1"/>
    <n v="0"/>
    <n v="0"/>
    <n v="0"/>
    <n v="0"/>
    <n v="0"/>
    <n v="0"/>
    <n v="0"/>
    <n v="0"/>
    <n v="0"/>
    <n v="0"/>
    <n v="0"/>
    <s v="000111100000000000"/>
    <s v="000000000001111100"/>
    <n v="0"/>
    <n v="4"/>
    <n v="5"/>
    <n v="-1"/>
    <n v="-18"/>
    <n v="25"/>
    <n v="-43"/>
    <n v="-4"/>
    <n v="0"/>
    <n v="0"/>
    <n v="-1"/>
    <n v="-1"/>
  </r>
  <r>
    <n v="33"/>
    <s v="sheffield"/>
    <n v="30"/>
    <x v="0"/>
    <s v="F"/>
    <n v="10"/>
    <x v="0"/>
    <x v="1"/>
    <s v="middle"/>
    <n v="0"/>
    <n v="0"/>
    <n v="0"/>
    <n v="0"/>
    <n v="0"/>
    <n v="1"/>
    <n v="1"/>
    <n v="1"/>
    <n v="1"/>
    <n v="1"/>
    <n v="1"/>
    <n v="1"/>
    <n v="1"/>
    <n v="0"/>
    <n v="0"/>
    <n v="0"/>
    <n v="0"/>
    <n v="0"/>
    <s v="000001111111100000"/>
    <s v="000001111111100000"/>
    <n v="1"/>
    <n v="8"/>
    <n v="8"/>
    <n v="0"/>
    <n v="0"/>
    <n v="0"/>
    <n v="0"/>
    <n v="8"/>
    <n v="1.2222222222222223"/>
    <n v="0"/>
    <n v="0"/>
    <n v="0"/>
  </r>
  <r>
    <n v="33"/>
    <s v="sheffield"/>
    <n v="30"/>
    <x v="0"/>
    <s v="F"/>
    <n v="10"/>
    <x v="0"/>
    <x v="1"/>
    <s v="right"/>
    <n v="0"/>
    <n v="0"/>
    <n v="0"/>
    <n v="0"/>
    <n v="0"/>
    <n v="0"/>
    <n v="0"/>
    <n v="0"/>
    <n v="0"/>
    <n v="0"/>
    <n v="1"/>
    <n v="1"/>
    <n v="1"/>
    <n v="1"/>
    <n v="1"/>
    <n v="0"/>
    <n v="0"/>
    <n v="0"/>
    <s v="000000000011111000"/>
    <s v="001111100000000000"/>
    <n v="0"/>
    <n v="5"/>
    <n v="5"/>
    <n v="0"/>
    <n v="20"/>
    <n v="-25"/>
    <n v="45"/>
    <n v="-5"/>
    <n v="-0.1111111111111111"/>
    <n v="0"/>
    <n v="1"/>
    <n v="0"/>
  </r>
  <r>
    <n v="34"/>
    <s v="sheffield"/>
    <n v="31"/>
    <x v="0"/>
    <s v="F"/>
    <n v="10"/>
    <x v="0"/>
    <x v="1"/>
    <s v="left"/>
    <n v="0"/>
    <n v="0"/>
    <n v="0"/>
    <n v="0"/>
    <n v="1"/>
    <n v="1"/>
    <n v="0"/>
    <n v="0"/>
    <n v="0"/>
    <n v="0"/>
    <n v="0"/>
    <n v="0"/>
    <n v="0"/>
    <n v="0"/>
    <n v="0"/>
    <n v="0"/>
    <n v="0"/>
    <n v="0"/>
    <s v="000011000000000000"/>
    <s v="000000000001111100"/>
    <n v="0"/>
    <n v="2"/>
    <n v="5"/>
    <n v="-3"/>
    <n v="-9"/>
    <n v="25"/>
    <n v="-34"/>
    <n v="-2"/>
    <n v="0.22222222222222221"/>
    <n v="0"/>
    <n v="-1"/>
    <n v="-1"/>
  </r>
  <r>
    <n v="34"/>
    <s v="sheffield"/>
    <n v="31"/>
    <x v="0"/>
    <s v="F"/>
    <n v="10"/>
    <x v="0"/>
    <x v="1"/>
    <s v="middle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1111111100000"/>
    <n v="0"/>
    <n v="4"/>
    <n v="8"/>
    <n v="-4"/>
    <n v="0"/>
    <n v="0"/>
    <n v="0"/>
    <n v="4"/>
    <n v="0.77777777777777779"/>
    <n v="0"/>
    <n v="0"/>
    <n v="0"/>
  </r>
  <r>
    <n v="34"/>
    <s v="sheffield"/>
    <n v="31"/>
    <x v="0"/>
    <s v="F"/>
    <n v="10"/>
    <x v="0"/>
    <x v="1"/>
    <s v="right"/>
    <n v="0"/>
    <n v="0"/>
    <n v="0"/>
    <n v="0"/>
    <n v="0"/>
    <n v="0"/>
    <n v="0"/>
    <n v="0"/>
    <n v="0"/>
    <n v="0"/>
    <n v="0"/>
    <n v="1"/>
    <n v="1"/>
    <n v="1"/>
    <n v="0"/>
    <n v="0"/>
    <n v="0"/>
    <n v="0"/>
    <s v="000000000001110000"/>
    <s v="001111100000000000"/>
    <n v="0"/>
    <n v="3"/>
    <n v="5"/>
    <n v="-2"/>
    <n v="12"/>
    <n v="-25"/>
    <n v="37"/>
    <n v="-3"/>
    <n v="0.1111111111111111"/>
    <n v="0"/>
    <n v="1"/>
    <n v="0"/>
  </r>
  <r>
    <n v="35"/>
    <s v="sheffield"/>
    <n v="33"/>
    <x v="0"/>
    <s v="M"/>
    <n v="10"/>
    <x v="0"/>
    <x v="1"/>
    <s v="left"/>
    <n v="0"/>
    <n v="0"/>
    <n v="0"/>
    <n v="0"/>
    <n v="0"/>
    <n v="0"/>
    <n v="0"/>
    <n v="0"/>
    <n v="1"/>
    <n v="1"/>
    <n v="1"/>
    <n v="1"/>
    <n v="1"/>
    <n v="1"/>
    <n v="0"/>
    <n v="0"/>
    <n v="0"/>
    <n v="0"/>
    <s v="000000001111110000"/>
    <s v="000000000001111100"/>
    <n v="0"/>
    <n v="6"/>
    <n v="5"/>
    <n v="1"/>
    <n v="14"/>
    <n v="25"/>
    <n v="-11"/>
    <n v="-2"/>
    <n v="0.22222222222222221"/>
    <n v="1"/>
    <n v="0"/>
    <n v="1"/>
  </r>
  <r>
    <n v="35"/>
    <s v="sheffield"/>
    <n v="33"/>
    <x v="0"/>
    <s v="M"/>
    <n v="10"/>
    <x v="0"/>
    <x v="1"/>
    <s v="middle"/>
    <n v="0"/>
    <n v="0"/>
    <n v="1"/>
    <n v="1"/>
    <n v="1"/>
    <n v="1"/>
    <n v="1"/>
    <n v="0"/>
    <n v="0"/>
    <n v="0"/>
    <n v="0"/>
    <n v="0"/>
    <n v="0"/>
    <n v="0"/>
    <n v="0"/>
    <n v="0"/>
    <n v="0"/>
    <n v="0"/>
    <s v="001111100000000000"/>
    <s v="000001111111100000"/>
    <n v="0"/>
    <n v="5"/>
    <n v="8"/>
    <n v="-3"/>
    <n v="-25"/>
    <n v="0"/>
    <n v="-25"/>
    <n v="-1"/>
    <n v="0.22222222222222221"/>
    <n v="0"/>
    <n v="0"/>
    <n v="0"/>
  </r>
  <r>
    <n v="35"/>
    <s v="sheffield"/>
    <n v="33"/>
    <x v="0"/>
    <s v="M"/>
    <n v="10"/>
    <x v="0"/>
    <x v="1"/>
    <s v="right"/>
    <n v="0"/>
    <n v="0"/>
    <n v="0"/>
    <n v="0"/>
    <n v="1"/>
    <n v="1"/>
    <n v="1"/>
    <n v="0"/>
    <n v="0"/>
    <n v="0"/>
    <n v="0"/>
    <n v="0"/>
    <n v="0"/>
    <n v="0"/>
    <n v="0"/>
    <n v="0"/>
    <n v="0"/>
    <n v="0"/>
    <s v="000011100000000000"/>
    <s v="001111100000000000"/>
    <n v="0"/>
    <n v="3"/>
    <n v="5"/>
    <n v="-2"/>
    <n v="-12"/>
    <n v="-25"/>
    <n v="13"/>
    <n v="1"/>
    <n v="0.55555555555555558"/>
    <n v="1"/>
    <n v="0"/>
    <n v="1"/>
  </r>
  <r>
    <n v="36"/>
    <s v="sheffield"/>
    <n v="35"/>
    <x v="0"/>
    <s v="M"/>
    <n v="10"/>
    <x v="0"/>
    <x v="1"/>
    <s v="left"/>
    <n v="0"/>
    <n v="0"/>
    <n v="0"/>
    <n v="0"/>
    <n v="0"/>
    <n v="0"/>
    <n v="0"/>
    <n v="0"/>
    <n v="0"/>
    <n v="0"/>
    <n v="0"/>
    <n v="0"/>
    <n v="0"/>
    <n v="0"/>
    <n v="1"/>
    <n v="1"/>
    <n v="1"/>
    <n v="1"/>
    <s v="000000000000001111"/>
    <s v="000000000001111100"/>
    <n v="0"/>
    <n v="4"/>
    <n v="5"/>
    <n v="-1"/>
    <n v="30"/>
    <n v="25"/>
    <n v="5"/>
    <n v="2"/>
    <n v="0.66666666666666663"/>
    <n v="1"/>
    <n v="0"/>
    <n v="1"/>
  </r>
  <r>
    <n v="36"/>
    <s v="sheffield"/>
    <n v="35"/>
    <x v="0"/>
    <s v="M"/>
    <n v="10"/>
    <x v="0"/>
    <x v="1"/>
    <s v="middle"/>
    <n v="0"/>
    <n v="0"/>
    <n v="0"/>
    <n v="0"/>
    <n v="0"/>
    <n v="0"/>
    <n v="0"/>
    <n v="0"/>
    <n v="1"/>
    <n v="1"/>
    <n v="1"/>
    <n v="1"/>
    <n v="0"/>
    <n v="0"/>
    <n v="0"/>
    <n v="0"/>
    <n v="0"/>
    <n v="0"/>
    <s v="000000001111000000"/>
    <s v="000001111111100000"/>
    <n v="0"/>
    <n v="4"/>
    <n v="8"/>
    <n v="-4"/>
    <n v="5"/>
    <n v="0"/>
    <n v="5"/>
    <n v="4"/>
    <n v="0.77777777777777779"/>
    <n v="0"/>
    <n v="0"/>
    <n v="0"/>
  </r>
  <r>
    <n v="36"/>
    <s v="sheffield"/>
    <n v="35"/>
    <x v="0"/>
    <s v="M"/>
    <n v="10"/>
    <x v="0"/>
    <x v="1"/>
    <s v="right"/>
    <n v="0"/>
    <n v="1"/>
    <n v="1"/>
    <n v="1"/>
    <n v="1"/>
    <n v="0"/>
    <n v="0"/>
    <n v="0"/>
    <n v="0"/>
    <n v="0"/>
    <n v="0"/>
    <n v="0"/>
    <n v="0"/>
    <n v="0"/>
    <n v="0"/>
    <n v="0"/>
    <n v="0"/>
    <n v="0"/>
    <s v="011110000000000000"/>
    <s v="001111100000000000"/>
    <n v="0"/>
    <n v="4"/>
    <n v="5"/>
    <n v="-1"/>
    <n v="-26"/>
    <n v="-25"/>
    <n v="-1"/>
    <n v="4"/>
    <n v="0.88888888888888884"/>
    <n v="1"/>
    <n v="0"/>
    <n v="1"/>
  </r>
  <r>
    <n v="37"/>
    <s v="sheffield"/>
    <n v="36"/>
    <x v="0"/>
    <s v="M"/>
    <n v="10"/>
    <x v="0"/>
    <x v="1"/>
    <s v="left"/>
    <n v="0"/>
    <n v="0"/>
    <n v="0"/>
    <n v="0"/>
    <n v="0"/>
    <n v="0"/>
    <n v="0"/>
    <n v="0"/>
    <n v="0"/>
    <n v="0"/>
    <n v="0"/>
    <n v="0"/>
    <n v="1"/>
    <n v="1"/>
    <n v="1"/>
    <n v="1"/>
    <n v="1"/>
    <n v="0"/>
    <s v="000000000000111110"/>
    <s v="000000000001111100"/>
    <n v="0"/>
    <n v="5"/>
    <n v="5"/>
    <n v="0"/>
    <n v="30"/>
    <n v="25"/>
    <n v="5"/>
    <n v="5"/>
    <n v="1"/>
    <n v="1"/>
    <n v="0"/>
    <n v="1"/>
  </r>
  <r>
    <n v="37"/>
    <s v="sheffield"/>
    <n v="36"/>
    <x v="0"/>
    <s v="M"/>
    <n v="10"/>
    <x v="0"/>
    <x v="1"/>
    <s v="middle"/>
    <n v="0"/>
    <n v="0"/>
    <n v="0"/>
    <n v="0"/>
    <n v="0"/>
    <n v="1"/>
    <n v="1"/>
    <n v="1"/>
    <n v="1"/>
    <n v="1"/>
    <n v="1"/>
    <n v="1"/>
    <n v="0"/>
    <n v="0"/>
    <n v="0"/>
    <n v="0"/>
    <n v="0"/>
    <n v="0"/>
    <s v="000001111111000000"/>
    <s v="000001111111100000"/>
    <n v="0"/>
    <n v="7"/>
    <n v="8"/>
    <n v="-1"/>
    <n v="-4"/>
    <n v="0"/>
    <n v="-4"/>
    <n v="7"/>
    <n v="1.1111111111111112"/>
    <n v="0"/>
    <n v="0"/>
    <n v="0"/>
  </r>
  <r>
    <n v="37"/>
    <s v="sheffield"/>
    <n v="36"/>
    <x v="0"/>
    <s v="M"/>
    <n v="10"/>
    <x v="0"/>
    <x v="1"/>
    <s v="right"/>
    <n v="1"/>
    <n v="1"/>
    <n v="1"/>
    <n v="1"/>
    <n v="1"/>
    <n v="1"/>
    <n v="1"/>
    <n v="1"/>
    <n v="0"/>
    <n v="0"/>
    <n v="0"/>
    <n v="0"/>
    <n v="0"/>
    <n v="0"/>
    <n v="0"/>
    <n v="0"/>
    <n v="0"/>
    <n v="0"/>
    <s v="111111110000000000"/>
    <s v="001111100000000000"/>
    <n v="0"/>
    <n v="8"/>
    <n v="5"/>
    <n v="3"/>
    <n v="-44"/>
    <n v="-25"/>
    <n v="-19"/>
    <n v="2"/>
    <n v="0.66666666666666663"/>
    <n v="1"/>
    <n v="0"/>
    <n v="1"/>
  </r>
  <r>
    <n v="38"/>
    <s v="sheffield"/>
    <n v="37"/>
    <x v="0"/>
    <s v="M"/>
    <n v="10"/>
    <x v="0"/>
    <x v="1"/>
    <s v="left"/>
    <n v="0"/>
    <n v="0"/>
    <n v="0"/>
    <n v="0"/>
    <n v="0"/>
    <n v="0"/>
    <n v="0"/>
    <n v="0"/>
    <n v="0"/>
    <n v="0"/>
    <n v="0"/>
    <n v="0"/>
    <n v="0"/>
    <n v="0"/>
    <n v="1"/>
    <n v="1"/>
    <n v="1"/>
    <n v="1"/>
    <s v="000000000000001111"/>
    <s v="000000000001111100"/>
    <n v="0"/>
    <n v="4"/>
    <n v="5"/>
    <n v="-1"/>
    <n v="30"/>
    <n v="25"/>
    <n v="5"/>
    <n v="2"/>
    <n v="0.66666666666666663"/>
    <n v="1"/>
    <n v="0"/>
    <n v="1"/>
  </r>
  <r>
    <n v="38"/>
    <s v="sheffield"/>
    <n v="37"/>
    <x v="0"/>
    <s v="M"/>
    <n v="10"/>
    <x v="0"/>
    <x v="1"/>
    <s v="middle"/>
    <n v="0"/>
    <n v="0"/>
    <n v="0"/>
    <n v="0"/>
    <n v="0"/>
    <n v="0"/>
    <n v="0"/>
    <n v="1"/>
    <n v="1"/>
    <n v="1"/>
    <n v="1"/>
    <n v="1"/>
    <n v="0"/>
    <n v="0"/>
    <n v="0"/>
    <n v="0"/>
    <n v="0"/>
    <n v="0"/>
    <s v="000000011111000000"/>
    <s v="000001111111100000"/>
    <n v="0"/>
    <n v="5"/>
    <n v="8"/>
    <n v="-3"/>
    <n v="3"/>
    <n v="0"/>
    <n v="3"/>
    <n v="5"/>
    <n v="0.88888888888888884"/>
    <n v="0"/>
    <n v="0"/>
    <n v="0"/>
  </r>
  <r>
    <n v="38"/>
    <s v="sheffield"/>
    <n v="37"/>
    <x v="0"/>
    <s v="M"/>
    <n v="10"/>
    <x v="0"/>
    <x v="1"/>
    <s v="right"/>
    <n v="1"/>
    <n v="1"/>
    <n v="1"/>
    <n v="1"/>
    <n v="0"/>
    <n v="0"/>
    <n v="0"/>
    <n v="0"/>
    <n v="0"/>
    <n v="0"/>
    <n v="0"/>
    <n v="0"/>
    <n v="0"/>
    <n v="0"/>
    <n v="0"/>
    <n v="0"/>
    <n v="0"/>
    <n v="0"/>
    <s v="111100000000000000"/>
    <s v="001111100000000000"/>
    <n v="0"/>
    <n v="4"/>
    <n v="5"/>
    <n v="-1"/>
    <n v="-30"/>
    <n v="-25"/>
    <n v="-5"/>
    <n v="2"/>
    <n v="0.66666666666666663"/>
    <n v="1"/>
    <n v="0"/>
    <n v="1"/>
  </r>
  <r>
    <n v="39"/>
    <s v="sheffield"/>
    <n v="38"/>
    <x v="0"/>
    <s v="F"/>
    <n v="11"/>
    <x v="0"/>
    <x v="1"/>
    <s v="left"/>
    <n v="0"/>
    <n v="0"/>
    <n v="0"/>
    <n v="0"/>
    <n v="0"/>
    <n v="0"/>
    <n v="0"/>
    <n v="0"/>
    <n v="0"/>
    <n v="0"/>
    <n v="0"/>
    <n v="1"/>
    <n v="1"/>
    <n v="1"/>
    <n v="1"/>
    <n v="1"/>
    <n v="1"/>
    <n v="1"/>
    <s v="000000000001111111"/>
    <s v="000000000001111100"/>
    <n v="0"/>
    <n v="7"/>
    <n v="5"/>
    <n v="2"/>
    <n v="42"/>
    <n v="25"/>
    <n v="17"/>
    <n v="3"/>
    <n v="0.77777777777777779"/>
    <n v="1"/>
    <n v="0"/>
    <n v="1"/>
  </r>
  <r>
    <n v="39"/>
    <s v="sheffield"/>
    <n v="38"/>
    <x v="0"/>
    <s v="F"/>
    <n v="11"/>
    <x v="0"/>
    <x v="1"/>
    <s v="middle"/>
    <n v="0"/>
    <n v="0"/>
    <n v="0"/>
    <n v="0"/>
    <n v="0"/>
    <n v="0"/>
    <n v="0"/>
    <n v="0"/>
    <n v="0"/>
    <n v="0"/>
    <n v="0"/>
    <n v="0"/>
    <n v="1"/>
    <n v="1"/>
    <n v="1"/>
    <n v="1"/>
    <n v="1"/>
    <n v="1"/>
    <s v="000000000000111111"/>
    <s v="000001111111100000"/>
    <n v="0"/>
    <n v="6"/>
    <n v="8"/>
    <n v="-2"/>
    <n v="39"/>
    <n v="0"/>
    <n v="39"/>
    <n v="-4"/>
    <n v="-0.1111111111111111"/>
    <n v="0"/>
    <n v="0"/>
    <n v="0"/>
  </r>
  <r>
    <n v="39"/>
    <s v="sheffield"/>
    <n v="38"/>
    <x v="0"/>
    <s v="F"/>
    <n v="11"/>
    <x v="0"/>
    <x v="1"/>
    <s v="right"/>
    <n v="1"/>
    <n v="1"/>
    <n v="1"/>
    <n v="1"/>
    <n v="1"/>
    <n v="1"/>
    <n v="1"/>
    <n v="1"/>
    <n v="1"/>
    <n v="0"/>
    <n v="0"/>
    <n v="0"/>
    <n v="0"/>
    <n v="0"/>
    <n v="0"/>
    <n v="0"/>
    <n v="0"/>
    <n v="0"/>
    <s v="111111111000000000"/>
    <s v="001111100000000000"/>
    <n v="0"/>
    <n v="9"/>
    <n v="5"/>
    <n v="4"/>
    <n v="-45"/>
    <n v="-25"/>
    <n v="-20"/>
    <n v="1"/>
    <n v="0.55555555555555558"/>
    <n v="1"/>
    <n v="0"/>
    <n v="1"/>
  </r>
  <r>
    <n v="40"/>
    <s v="sheffield"/>
    <n v="41"/>
    <x v="0"/>
    <s v="M"/>
    <n v="11"/>
    <x v="0"/>
    <x v="1"/>
    <s v="left"/>
    <n v="0"/>
    <n v="0"/>
    <n v="0"/>
    <n v="0"/>
    <n v="0"/>
    <n v="0"/>
    <n v="0"/>
    <n v="1"/>
    <n v="1"/>
    <n v="1"/>
    <n v="1"/>
    <n v="1"/>
    <n v="1"/>
    <n v="1"/>
    <n v="1"/>
    <n v="1"/>
    <n v="1"/>
    <n v="1"/>
    <s v="000000011111111111"/>
    <s v="000000000001111100"/>
    <n v="0"/>
    <n v="11"/>
    <n v="5"/>
    <n v="6"/>
    <n v="42"/>
    <n v="25"/>
    <n v="17"/>
    <n v="-1"/>
    <n v="0.33333333333333331"/>
    <n v="1"/>
    <n v="0"/>
    <n v="1"/>
  </r>
  <r>
    <n v="40"/>
    <s v="sheffield"/>
    <n v="41"/>
    <x v="0"/>
    <s v="M"/>
    <n v="11"/>
    <x v="0"/>
    <x v="1"/>
    <s v="middle"/>
    <n v="1"/>
    <n v="1"/>
    <n v="1"/>
    <n v="1"/>
    <n v="1"/>
    <n v="1"/>
    <n v="1"/>
    <n v="1"/>
    <n v="1"/>
    <n v="1"/>
    <n v="1"/>
    <n v="1"/>
    <n v="1"/>
    <n v="1"/>
    <n v="1"/>
    <n v="1"/>
    <n v="1"/>
    <n v="1"/>
    <s v="111111111111111111"/>
    <s v="000001111111100000"/>
    <n v="0"/>
    <n v="18"/>
    <n v="8"/>
    <n v="10"/>
    <n v="0"/>
    <n v="0"/>
    <n v="0"/>
    <n v="-2"/>
    <n v="0.1111111111111111"/>
    <n v="0"/>
    <n v="0"/>
    <n v="0"/>
  </r>
  <r>
    <n v="40"/>
    <s v="sheffield"/>
    <n v="41"/>
    <x v="0"/>
    <s v="M"/>
    <n v="11"/>
    <x v="0"/>
    <x v="1"/>
    <s v="right"/>
    <n v="1"/>
    <n v="1"/>
    <n v="1"/>
    <n v="1"/>
    <n v="1"/>
    <n v="1"/>
    <n v="1"/>
    <n v="1"/>
    <n v="1"/>
    <n v="1"/>
    <n v="1"/>
    <n v="0"/>
    <n v="0"/>
    <n v="0"/>
    <n v="0"/>
    <n v="0"/>
    <n v="0"/>
    <n v="0"/>
    <s v="111111111110000000"/>
    <s v="001111100000000000"/>
    <n v="0"/>
    <n v="11"/>
    <n v="5"/>
    <n v="6"/>
    <n v="-42"/>
    <n v="-25"/>
    <n v="-17"/>
    <n v="-1"/>
    <n v="0.33333333333333331"/>
    <n v="1"/>
    <n v="0"/>
    <n v="1"/>
  </r>
  <r>
    <n v="41"/>
    <s v="sheffield"/>
    <n v="46"/>
    <x v="0"/>
    <s v="F"/>
    <n v="10"/>
    <x v="0"/>
    <x v="1"/>
    <s v="left"/>
    <n v="0"/>
    <n v="0"/>
    <n v="0"/>
    <n v="0"/>
    <n v="0"/>
    <n v="0"/>
    <n v="0"/>
    <n v="1"/>
    <n v="1"/>
    <n v="1"/>
    <n v="0"/>
    <n v="0"/>
    <n v="0"/>
    <n v="0"/>
    <n v="0"/>
    <n v="0"/>
    <n v="0"/>
    <n v="0"/>
    <s v="000000011100000000"/>
    <s v="000000000001111100"/>
    <n v="0"/>
    <n v="3"/>
    <n v="5"/>
    <n v="-2"/>
    <n v="-2"/>
    <n v="25"/>
    <n v="-27"/>
    <n v="-3"/>
    <n v="0.1111111111111111"/>
    <n v="0"/>
    <n v="-1"/>
    <n v="-1"/>
  </r>
  <r>
    <n v="41"/>
    <s v="sheffield"/>
    <n v="46"/>
    <x v="0"/>
    <s v="F"/>
    <n v="10"/>
    <x v="0"/>
    <x v="1"/>
    <s v="middle"/>
    <n v="0"/>
    <n v="0"/>
    <n v="0"/>
    <n v="0"/>
    <n v="0"/>
    <n v="0"/>
    <n v="0"/>
    <n v="1"/>
    <n v="1"/>
    <n v="1"/>
    <n v="0"/>
    <n v="0"/>
    <n v="0"/>
    <n v="0"/>
    <n v="0"/>
    <n v="0"/>
    <n v="0"/>
    <n v="0"/>
    <s v="000000011100000000"/>
    <s v="000001111111100000"/>
    <n v="0"/>
    <n v="3"/>
    <n v="8"/>
    <n v="-5"/>
    <n v="-2"/>
    <n v="0"/>
    <n v="-2"/>
    <n v="3"/>
    <n v="0.66666666666666663"/>
    <n v="0"/>
    <n v="0"/>
    <n v="0"/>
  </r>
  <r>
    <n v="41"/>
    <s v="sheffield"/>
    <n v="46"/>
    <x v="0"/>
    <s v="F"/>
    <n v="10"/>
    <x v="0"/>
    <x v="1"/>
    <s v="right"/>
    <n v="0"/>
    <n v="0"/>
    <n v="0"/>
    <n v="0"/>
    <n v="0"/>
    <n v="0"/>
    <n v="0"/>
    <n v="1"/>
    <n v="1"/>
    <n v="1"/>
    <n v="0"/>
    <n v="0"/>
    <n v="0"/>
    <n v="0"/>
    <n v="0"/>
    <n v="0"/>
    <n v="0"/>
    <n v="0"/>
    <s v="000000011100000000"/>
    <s v="001111100000000000"/>
    <n v="0"/>
    <n v="3"/>
    <n v="5"/>
    <n v="-2"/>
    <n v="-2"/>
    <n v="-25"/>
    <n v="23"/>
    <n v="-3"/>
    <n v="0.1111111111111111"/>
    <n v="1"/>
    <n v="0"/>
    <n v="1"/>
  </r>
  <r>
    <n v="42"/>
    <s v="sheffield"/>
    <n v="53"/>
    <x v="0"/>
    <s v="F"/>
    <n v="10"/>
    <x v="0"/>
    <x v="1"/>
    <s v="left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0000001111100"/>
    <n v="0"/>
    <n v="4"/>
    <n v="5"/>
    <n v="-1"/>
    <n v="0"/>
    <n v="25"/>
    <n v="-25"/>
    <n v="-4"/>
    <n v="0"/>
    <n v="0"/>
    <n v="0"/>
    <n v="0"/>
  </r>
  <r>
    <n v="42"/>
    <s v="sheffield"/>
    <n v="53"/>
    <x v="0"/>
    <s v="F"/>
    <n v="10"/>
    <x v="0"/>
    <x v="1"/>
    <s v="middle"/>
    <n v="0"/>
    <n v="0"/>
    <n v="0"/>
    <n v="0"/>
    <n v="0"/>
    <n v="0"/>
    <n v="1"/>
    <n v="1"/>
    <n v="1"/>
    <n v="1"/>
    <n v="1"/>
    <n v="0"/>
    <n v="0"/>
    <n v="0"/>
    <n v="0"/>
    <n v="0"/>
    <n v="0"/>
    <n v="0"/>
    <s v="000000111110000000"/>
    <s v="000001111111100000"/>
    <n v="0"/>
    <n v="5"/>
    <n v="8"/>
    <n v="-3"/>
    <n v="-3"/>
    <n v="0"/>
    <n v="-3"/>
    <n v="5"/>
    <n v="0.88888888888888884"/>
    <n v="0"/>
    <n v="0"/>
    <n v="0"/>
  </r>
  <r>
    <n v="42"/>
    <s v="sheffield"/>
    <n v="53"/>
    <x v="0"/>
    <s v="F"/>
    <n v="10"/>
    <x v="0"/>
    <x v="1"/>
    <s v="right"/>
    <n v="0"/>
    <n v="0"/>
    <n v="0"/>
    <n v="0"/>
    <n v="0"/>
    <n v="0"/>
    <n v="0"/>
    <n v="1"/>
    <n v="1"/>
    <n v="1"/>
    <n v="1"/>
    <n v="1"/>
    <n v="0"/>
    <n v="0"/>
    <n v="0"/>
    <n v="0"/>
    <n v="0"/>
    <n v="0"/>
    <s v="000000011111000000"/>
    <s v="001111100000000000"/>
    <n v="0"/>
    <n v="5"/>
    <n v="5"/>
    <n v="0"/>
    <n v="3"/>
    <n v="-25"/>
    <n v="28"/>
    <n v="-5"/>
    <n v="-0.1111111111111111"/>
    <n v="0"/>
    <n v="1"/>
    <n v="0"/>
  </r>
  <r>
    <n v="43"/>
    <s v="sheffield"/>
    <n v="54"/>
    <x v="0"/>
    <s v="M"/>
    <n v="9"/>
    <x v="0"/>
    <x v="1"/>
    <s v="left"/>
    <n v="0"/>
    <n v="0"/>
    <n v="0"/>
    <n v="0"/>
    <n v="1"/>
    <n v="1"/>
    <n v="1"/>
    <n v="1"/>
    <n v="0"/>
    <n v="0"/>
    <n v="0"/>
    <n v="0"/>
    <n v="0"/>
    <n v="0"/>
    <n v="0"/>
    <n v="0"/>
    <n v="0"/>
    <n v="0"/>
    <s v="000011110000000000"/>
    <s v="000000000001111100"/>
    <n v="0"/>
    <n v="4"/>
    <n v="5"/>
    <n v="-1"/>
    <n v="-14"/>
    <n v="25"/>
    <n v="-39"/>
    <n v="-4"/>
    <n v="0"/>
    <n v="0"/>
    <n v="-1"/>
    <n v="-1"/>
  </r>
  <r>
    <n v="43"/>
    <s v="sheffield"/>
    <n v="54"/>
    <x v="0"/>
    <s v="M"/>
    <n v="9"/>
    <x v="0"/>
    <x v="1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43"/>
    <s v="sheffield"/>
    <n v="54"/>
    <x v="0"/>
    <s v="M"/>
    <n v="9"/>
    <x v="0"/>
    <x v="1"/>
    <s v="right"/>
    <n v="0"/>
    <n v="0"/>
    <n v="0"/>
    <n v="0"/>
    <n v="0"/>
    <n v="0"/>
    <n v="0"/>
    <n v="0"/>
    <n v="1"/>
    <n v="1"/>
    <n v="1"/>
    <n v="1"/>
    <n v="0"/>
    <n v="0"/>
    <n v="0"/>
    <n v="0"/>
    <n v="0"/>
    <n v="0"/>
    <s v="000000001111000000"/>
    <s v="001111100000000000"/>
    <n v="0"/>
    <n v="4"/>
    <n v="5"/>
    <n v="-1"/>
    <n v="5"/>
    <n v="-25"/>
    <n v="30"/>
    <n v="-4"/>
    <n v="0"/>
    <n v="0"/>
    <n v="1"/>
    <n v="0"/>
  </r>
  <r>
    <n v="44"/>
    <s v="sheffield"/>
    <n v="55"/>
    <x v="0"/>
    <s v="M"/>
    <n v="10"/>
    <x v="0"/>
    <x v="1"/>
    <s v="left"/>
    <n v="0"/>
    <n v="0"/>
    <n v="0"/>
    <n v="0"/>
    <n v="0"/>
    <n v="0"/>
    <n v="0"/>
    <n v="1"/>
    <n v="1"/>
    <n v="1"/>
    <n v="0"/>
    <n v="0"/>
    <n v="0"/>
    <n v="0"/>
    <n v="0"/>
    <n v="0"/>
    <n v="0"/>
    <n v="0"/>
    <s v="000000011100000000"/>
    <s v="000000000001111100"/>
    <n v="0"/>
    <n v="3"/>
    <n v="5"/>
    <n v="-2"/>
    <n v="-2"/>
    <n v="25"/>
    <n v="-27"/>
    <n v="-3"/>
    <n v="0.1111111111111111"/>
    <n v="0"/>
    <n v="-1"/>
    <n v="-1"/>
  </r>
  <r>
    <n v="44"/>
    <s v="sheffield"/>
    <n v="55"/>
    <x v="0"/>
    <s v="M"/>
    <n v="10"/>
    <x v="0"/>
    <x v="1"/>
    <s v="middle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1111111100000"/>
    <n v="0"/>
    <n v="4"/>
    <n v="8"/>
    <n v="-4"/>
    <n v="0"/>
    <n v="0"/>
    <n v="0"/>
    <n v="4"/>
    <n v="0.77777777777777779"/>
    <n v="0"/>
    <n v="0"/>
    <n v="0"/>
  </r>
  <r>
    <n v="44"/>
    <s v="sheffield"/>
    <n v="55"/>
    <x v="0"/>
    <s v="M"/>
    <n v="10"/>
    <x v="0"/>
    <x v="1"/>
    <s v="right"/>
    <n v="0"/>
    <n v="0"/>
    <n v="0"/>
    <n v="0"/>
    <n v="0"/>
    <n v="0"/>
    <n v="0"/>
    <n v="0"/>
    <n v="1"/>
    <n v="1"/>
    <n v="1"/>
    <n v="0"/>
    <n v="0"/>
    <n v="0"/>
    <n v="0"/>
    <n v="0"/>
    <n v="0"/>
    <n v="0"/>
    <s v="000000001110000000"/>
    <s v="001111100000000000"/>
    <n v="0"/>
    <n v="3"/>
    <n v="5"/>
    <n v="-2"/>
    <n v="2"/>
    <n v="-25"/>
    <n v="27"/>
    <n v="-3"/>
    <n v="0.1111111111111111"/>
    <n v="0"/>
    <n v="1"/>
    <n v="0"/>
  </r>
  <r>
    <n v="45"/>
    <s v="sheffield"/>
    <n v="9"/>
    <x v="1"/>
    <s v="M"/>
    <n v="9"/>
    <x v="0"/>
    <x v="1"/>
    <s v="left"/>
    <n v="0"/>
    <n v="0"/>
    <n v="0"/>
    <n v="0"/>
    <n v="0"/>
    <n v="0"/>
    <n v="0"/>
    <n v="0"/>
    <n v="0"/>
    <n v="0"/>
    <n v="0"/>
    <n v="1"/>
    <n v="1"/>
    <n v="1"/>
    <n v="1"/>
    <n v="0"/>
    <n v="0"/>
    <n v="0"/>
    <s v="000000000001111000"/>
    <s v="000000000001111100"/>
    <n v="0"/>
    <n v="4"/>
    <n v="5"/>
    <n v="-1"/>
    <n v="18"/>
    <n v="25"/>
    <n v="-7"/>
    <n v="2"/>
    <n v="0.66666666666666663"/>
    <n v="1"/>
    <n v="0"/>
    <n v="1"/>
  </r>
  <r>
    <n v="45"/>
    <s v="sheffield"/>
    <n v="9"/>
    <x v="1"/>
    <s v="M"/>
    <n v="9"/>
    <x v="0"/>
    <x v="1"/>
    <s v="middle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1111111100000"/>
    <n v="0"/>
    <n v="4"/>
    <n v="8"/>
    <n v="-4"/>
    <n v="0"/>
    <n v="0"/>
    <n v="0"/>
    <n v="4"/>
    <n v="0.77777777777777779"/>
    <n v="0"/>
    <n v="0"/>
    <n v="0"/>
  </r>
  <r>
    <n v="45"/>
    <s v="sheffield"/>
    <n v="9"/>
    <x v="1"/>
    <s v="M"/>
    <n v="9"/>
    <x v="0"/>
    <x v="1"/>
    <s v="right"/>
    <n v="0"/>
    <n v="0"/>
    <n v="0"/>
    <n v="0"/>
    <n v="0"/>
    <n v="0"/>
    <n v="0"/>
    <n v="0"/>
    <n v="0"/>
    <n v="0"/>
    <n v="0"/>
    <n v="1"/>
    <n v="1"/>
    <n v="1"/>
    <n v="1"/>
    <n v="0"/>
    <n v="0"/>
    <n v="0"/>
    <s v="000000000001111000"/>
    <s v="001111100000000000"/>
    <n v="0"/>
    <n v="4"/>
    <n v="5"/>
    <n v="-1"/>
    <n v="18"/>
    <n v="-25"/>
    <n v="43"/>
    <n v="-4"/>
    <n v="0"/>
    <n v="0"/>
    <n v="1"/>
    <n v="0"/>
  </r>
  <r>
    <n v="46"/>
    <s v="sheffield"/>
    <n v="10"/>
    <x v="1"/>
    <s v="M"/>
    <n v="9"/>
    <x v="0"/>
    <x v="1"/>
    <s v="left"/>
    <n v="0"/>
    <n v="0"/>
    <n v="0"/>
    <n v="0"/>
    <n v="1"/>
    <n v="1"/>
    <n v="0"/>
    <n v="0"/>
    <n v="0"/>
    <n v="0"/>
    <n v="0"/>
    <n v="0"/>
    <n v="0"/>
    <n v="0"/>
    <n v="0"/>
    <n v="0"/>
    <n v="0"/>
    <n v="0"/>
    <s v="000011000000000000"/>
    <s v="000000000001111100"/>
    <n v="0"/>
    <n v="2"/>
    <n v="5"/>
    <n v="-3"/>
    <n v="-9"/>
    <n v="25"/>
    <n v="-34"/>
    <n v="-2"/>
    <n v="0.22222222222222221"/>
    <n v="0"/>
    <n v="-1"/>
    <n v="-1"/>
  </r>
  <r>
    <n v="46"/>
    <s v="sheffield"/>
    <n v="10"/>
    <x v="1"/>
    <s v="M"/>
    <n v="9"/>
    <x v="0"/>
    <x v="1"/>
    <s v="middle"/>
    <n v="0"/>
    <n v="0"/>
    <n v="0"/>
    <n v="0"/>
    <n v="0"/>
    <n v="0"/>
    <n v="0"/>
    <n v="0"/>
    <n v="1"/>
    <n v="1"/>
    <n v="0"/>
    <n v="0"/>
    <n v="0"/>
    <n v="0"/>
    <n v="0"/>
    <n v="0"/>
    <n v="0"/>
    <n v="0"/>
    <s v="000000001100000000"/>
    <s v="000001111111100000"/>
    <n v="0"/>
    <n v="2"/>
    <n v="8"/>
    <n v="-6"/>
    <n v="0"/>
    <n v="0"/>
    <n v="0"/>
    <n v="2"/>
    <n v="0.55555555555555558"/>
    <n v="0"/>
    <n v="0"/>
    <n v="0"/>
  </r>
  <r>
    <n v="46"/>
    <s v="sheffield"/>
    <n v="10"/>
    <x v="1"/>
    <s v="M"/>
    <n v="9"/>
    <x v="0"/>
    <x v="1"/>
    <s v="right"/>
    <n v="0"/>
    <n v="0"/>
    <n v="0"/>
    <n v="0"/>
    <n v="0"/>
    <n v="0"/>
    <n v="0"/>
    <n v="0"/>
    <n v="0"/>
    <n v="0"/>
    <n v="0"/>
    <n v="1"/>
    <n v="1"/>
    <n v="0"/>
    <n v="0"/>
    <n v="0"/>
    <n v="0"/>
    <n v="0"/>
    <s v="000000000001100000"/>
    <s v="001111100000000000"/>
    <n v="0"/>
    <n v="2"/>
    <n v="5"/>
    <n v="-3"/>
    <n v="7"/>
    <n v="-25"/>
    <n v="32"/>
    <n v="-2"/>
    <n v="0.22222222222222221"/>
    <n v="0"/>
    <n v="1"/>
    <n v="0"/>
  </r>
  <r>
    <n v="47"/>
    <s v="sheffield"/>
    <n v="11"/>
    <x v="1"/>
    <s v="M"/>
    <n v="9"/>
    <x v="0"/>
    <x v="1"/>
    <s v="left"/>
    <n v="0"/>
    <n v="0"/>
    <n v="0"/>
    <n v="0"/>
    <n v="0"/>
    <n v="0"/>
    <n v="0"/>
    <n v="0"/>
    <n v="0"/>
    <n v="0"/>
    <n v="0"/>
    <n v="0"/>
    <n v="0"/>
    <n v="1"/>
    <n v="1"/>
    <n v="1"/>
    <n v="1"/>
    <n v="1"/>
    <s v="000000000000011111"/>
    <s v="000000000001111100"/>
    <n v="0"/>
    <n v="5"/>
    <n v="5"/>
    <n v="0"/>
    <n v="35"/>
    <n v="25"/>
    <n v="10"/>
    <n v="3"/>
    <n v="0.77777777777777779"/>
    <n v="1"/>
    <n v="0"/>
    <n v="1"/>
  </r>
  <r>
    <n v="47"/>
    <s v="sheffield"/>
    <n v="11"/>
    <x v="1"/>
    <s v="M"/>
    <n v="9"/>
    <x v="0"/>
    <x v="1"/>
    <s v="middle"/>
    <n v="0"/>
    <n v="0"/>
    <n v="0"/>
    <n v="0"/>
    <n v="0"/>
    <n v="0"/>
    <n v="0"/>
    <n v="1"/>
    <n v="1"/>
    <n v="1"/>
    <n v="0"/>
    <n v="0"/>
    <n v="0"/>
    <n v="0"/>
    <n v="0"/>
    <n v="0"/>
    <n v="0"/>
    <n v="0"/>
    <s v="000000011100000000"/>
    <s v="000001111111100000"/>
    <n v="0"/>
    <n v="3"/>
    <n v="8"/>
    <n v="-5"/>
    <n v="-2"/>
    <n v="0"/>
    <n v="-2"/>
    <n v="3"/>
    <n v="0.66666666666666663"/>
    <n v="0"/>
    <n v="0"/>
    <n v="0"/>
  </r>
  <r>
    <n v="47"/>
    <s v="sheffield"/>
    <n v="11"/>
    <x v="1"/>
    <s v="M"/>
    <n v="9"/>
    <x v="0"/>
    <x v="1"/>
    <s v="right"/>
    <n v="1"/>
    <n v="1"/>
    <n v="1"/>
    <n v="1"/>
    <n v="1"/>
    <n v="0"/>
    <n v="0"/>
    <n v="0"/>
    <n v="0"/>
    <n v="0"/>
    <n v="0"/>
    <n v="0"/>
    <n v="0"/>
    <n v="0"/>
    <n v="0"/>
    <n v="0"/>
    <n v="0"/>
    <n v="0"/>
    <s v="111110000000000000"/>
    <s v="001111100000000000"/>
    <n v="0"/>
    <n v="5"/>
    <n v="5"/>
    <n v="0"/>
    <n v="-35"/>
    <n v="-25"/>
    <n v="-10"/>
    <n v="3"/>
    <n v="0.77777777777777779"/>
    <n v="1"/>
    <n v="0"/>
    <n v="1"/>
  </r>
  <r>
    <n v="48"/>
    <s v="sheffield"/>
    <n v="15"/>
    <x v="1"/>
    <s v="F"/>
    <n v="9"/>
    <x v="0"/>
    <x v="1"/>
    <s v="left"/>
    <n v="0"/>
    <n v="0"/>
    <n v="0"/>
    <n v="0"/>
    <n v="0"/>
    <n v="0"/>
    <n v="1"/>
    <n v="0"/>
    <n v="0"/>
    <n v="0"/>
    <n v="0"/>
    <n v="0"/>
    <n v="0"/>
    <n v="0"/>
    <n v="0"/>
    <n v="0"/>
    <n v="0"/>
    <n v="0"/>
    <s v="000000100000000000"/>
    <s v="000000000001111100"/>
    <n v="0"/>
    <n v="1"/>
    <n v="5"/>
    <n v="-4"/>
    <n v="-3"/>
    <n v="25"/>
    <n v="-28"/>
    <n v="-1"/>
    <n v="0.33333333333333331"/>
    <n v="0"/>
    <n v="-1"/>
    <n v="-1"/>
  </r>
  <r>
    <n v="48"/>
    <s v="sheffield"/>
    <n v="15"/>
    <x v="1"/>
    <s v="F"/>
    <n v="9"/>
    <x v="0"/>
    <x v="1"/>
    <s v="middle"/>
    <n v="0"/>
    <n v="0"/>
    <n v="0"/>
    <n v="0"/>
    <n v="0"/>
    <n v="0"/>
    <n v="0"/>
    <n v="0"/>
    <n v="0"/>
    <n v="0"/>
    <n v="1"/>
    <n v="0"/>
    <n v="0"/>
    <n v="0"/>
    <n v="0"/>
    <n v="0"/>
    <n v="0"/>
    <n v="0"/>
    <s v="000000000010000000"/>
    <s v="000001111111100000"/>
    <n v="0"/>
    <n v="1"/>
    <n v="8"/>
    <n v="-7"/>
    <n v="2"/>
    <n v="0"/>
    <n v="2"/>
    <n v="1"/>
    <n v="0.44444444444444442"/>
    <n v="0"/>
    <n v="0"/>
    <n v="0"/>
  </r>
  <r>
    <n v="48"/>
    <s v="sheffield"/>
    <n v="15"/>
    <x v="1"/>
    <s v="F"/>
    <n v="9"/>
    <x v="0"/>
    <x v="1"/>
    <s v="right"/>
    <n v="0"/>
    <n v="0"/>
    <n v="0"/>
    <n v="0"/>
    <n v="0"/>
    <n v="0"/>
    <n v="0"/>
    <n v="1"/>
    <n v="1"/>
    <n v="1"/>
    <n v="0"/>
    <n v="0"/>
    <n v="0"/>
    <n v="0"/>
    <n v="0"/>
    <n v="0"/>
    <n v="0"/>
    <n v="0"/>
    <s v="000000011100000000"/>
    <s v="001111100000000000"/>
    <n v="0"/>
    <n v="3"/>
    <n v="5"/>
    <n v="-2"/>
    <n v="-2"/>
    <n v="-25"/>
    <n v="23"/>
    <n v="-3"/>
    <n v="0.1111111111111111"/>
    <n v="1"/>
    <n v="0"/>
    <n v="1"/>
  </r>
  <r>
    <n v="49"/>
    <s v="sheffield"/>
    <n v="18"/>
    <x v="1"/>
    <s v="F"/>
    <n v="10"/>
    <x v="0"/>
    <x v="1"/>
    <s v="left"/>
    <n v="0"/>
    <n v="0"/>
    <n v="0"/>
    <n v="0"/>
    <n v="0"/>
    <n v="0"/>
    <n v="0"/>
    <n v="0"/>
    <n v="1"/>
    <n v="0"/>
    <n v="0"/>
    <n v="0"/>
    <n v="0"/>
    <n v="0"/>
    <n v="0"/>
    <n v="0"/>
    <n v="0"/>
    <n v="0"/>
    <s v="000000001000000000"/>
    <s v="000000000001111100"/>
    <n v="0"/>
    <n v="1"/>
    <n v="5"/>
    <n v="-4"/>
    <n v="-1"/>
    <n v="25"/>
    <n v="-26"/>
    <n v="-1"/>
    <n v="0.33333333333333331"/>
    <n v="0"/>
    <n v="-1"/>
    <n v="-1"/>
  </r>
  <r>
    <n v="49"/>
    <s v="sheffield"/>
    <n v="18"/>
    <x v="1"/>
    <s v="F"/>
    <n v="10"/>
    <x v="0"/>
    <x v="1"/>
    <s v="middle"/>
    <n v="0"/>
    <n v="0"/>
    <n v="0"/>
    <n v="0"/>
    <n v="0"/>
    <n v="0"/>
    <n v="0"/>
    <n v="0"/>
    <n v="0"/>
    <n v="0"/>
    <n v="0"/>
    <n v="0"/>
    <n v="1"/>
    <n v="0"/>
    <n v="0"/>
    <n v="0"/>
    <n v="0"/>
    <n v="0"/>
    <s v="000000000000100000"/>
    <s v="000001111111100000"/>
    <n v="0"/>
    <n v="1"/>
    <n v="8"/>
    <n v="-7"/>
    <n v="4"/>
    <n v="0"/>
    <n v="4"/>
    <n v="1"/>
    <n v="0.44444444444444442"/>
    <n v="0"/>
    <n v="0"/>
    <n v="0"/>
  </r>
  <r>
    <n v="49"/>
    <s v="sheffield"/>
    <n v="18"/>
    <x v="1"/>
    <s v="F"/>
    <n v="10"/>
    <x v="0"/>
    <x v="1"/>
    <s v="right"/>
    <n v="0"/>
    <n v="0"/>
    <n v="0"/>
    <n v="0"/>
    <n v="0"/>
    <n v="0"/>
    <n v="0"/>
    <n v="0"/>
    <n v="0"/>
    <n v="1"/>
    <n v="0"/>
    <n v="0"/>
    <n v="0"/>
    <n v="0"/>
    <n v="0"/>
    <n v="0"/>
    <n v="0"/>
    <n v="0"/>
    <s v="000000000100000000"/>
    <s v="001111100000000000"/>
    <n v="0"/>
    <n v="1"/>
    <n v="5"/>
    <n v="-4"/>
    <n v="1"/>
    <n v="-25"/>
    <n v="26"/>
    <n v="-1"/>
    <n v="0.33333333333333331"/>
    <n v="0"/>
    <n v="1"/>
    <n v="0"/>
  </r>
  <r>
    <n v="50"/>
    <s v="sheffield"/>
    <n v="19"/>
    <x v="1"/>
    <s v="F"/>
    <n v="10"/>
    <x v="0"/>
    <x v="1"/>
    <s v="left"/>
    <n v="0"/>
    <n v="0"/>
    <n v="0"/>
    <n v="0"/>
    <n v="0"/>
    <n v="0"/>
    <n v="0"/>
    <n v="0"/>
    <n v="0"/>
    <n v="0"/>
    <n v="0"/>
    <n v="1"/>
    <n v="0"/>
    <n v="0"/>
    <n v="0"/>
    <n v="0"/>
    <n v="0"/>
    <n v="0"/>
    <s v="000000000001000000"/>
    <s v="000000000001111100"/>
    <n v="0"/>
    <n v="1"/>
    <n v="5"/>
    <n v="-4"/>
    <n v="3"/>
    <n v="25"/>
    <n v="-22"/>
    <n v="-1"/>
    <n v="0.33333333333333331"/>
    <n v="1"/>
    <n v="0"/>
    <n v="1"/>
  </r>
  <r>
    <n v="50"/>
    <s v="sheffield"/>
    <n v="19"/>
    <x v="1"/>
    <s v="F"/>
    <n v="10"/>
    <x v="0"/>
    <x v="1"/>
    <s v="middle"/>
    <n v="0"/>
    <n v="0"/>
    <n v="0"/>
    <n v="0"/>
    <n v="1"/>
    <n v="0"/>
    <n v="0"/>
    <n v="0"/>
    <n v="0"/>
    <n v="0"/>
    <n v="0"/>
    <n v="0"/>
    <n v="0"/>
    <n v="0"/>
    <n v="0"/>
    <n v="0"/>
    <n v="0"/>
    <n v="0"/>
    <s v="000010000000000000"/>
    <s v="000001111111100000"/>
    <n v="0"/>
    <n v="1"/>
    <n v="8"/>
    <n v="-7"/>
    <n v="-5"/>
    <n v="0"/>
    <n v="-5"/>
    <n v="-1"/>
    <n v="0.22222222222222221"/>
    <n v="0"/>
    <n v="0"/>
    <n v="0"/>
  </r>
  <r>
    <n v="50"/>
    <s v="sheffield"/>
    <n v="19"/>
    <x v="1"/>
    <s v="F"/>
    <n v="10"/>
    <x v="0"/>
    <x v="1"/>
    <s v="right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000001000000000000"/>
    <s v="001111100000000000"/>
    <n v="0"/>
    <n v="1"/>
    <n v="5"/>
    <n v="-4"/>
    <n v="-4"/>
    <n v="-25"/>
    <n v="21"/>
    <n v="1"/>
    <n v="0.55555555555555558"/>
    <n v="1"/>
    <n v="0"/>
    <n v="1"/>
  </r>
  <r>
    <n v="51"/>
    <s v="sheffield"/>
    <n v="24"/>
    <x v="1"/>
    <s v="M"/>
    <n v="10"/>
    <x v="0"/>
    <x v="1"/>
    <s v="left"/>
    <n v="0"/>
    <n v="0"/>
    <n v="0"/>
    <n v="1"/>
    <n v="1"/>
    <n v="1"/>
    <n v="1"/>
    <n v="1"/>
    <n v="0"/>
    <n v="0"/>
    <n v="0"/>
    <n v="0"/>
    <n v="0"/>
    <n v="0"/>
    <n v="0"/>
    <n v="0"/>
    <n v="0"/>
    <n v="0"/>
    <s v="000111110000000000"/>
    <s v="000000000001111100"/>
    <n v="0"/>
    <n v="5"/>
    <n v="5"/>
    <n v="0"/>
    <n v="-20"/>
    <n v="25"/>
    <n v="-45"/>
    <n v="-5"/>
    <n v="-0.1111111111111111"/>
    <n v="0"/>
    <n v="-1"/>
    <n v="-1"/>
  </r>
  <r>
    <n v="51"/>
    <s v="sheffield"/>
    <n v="24"/>
    <x v="1"/>
    <s v="M"/>
    <n v="10"/>
    <x v="0"/>
    <x v="1"/>
    <s v="middle"/>
    <n v="0"/>
    <n v="0"/>
    <n v="0"/>
    <n v="0"/>
    <n v="0"/>
    <n v="0"/>
    <n v="0"/>
    <n v="1"/>
    <n v="1"/>
    <n v="1"/>
    <n v="1"/>
    <n v="1"/>
    <n v="0"/>
    <n v="0"/>
    <n v="0"/>
    <n v="0"/>
    <n v="0"/>
    <n v="0"/>
    <s v="000000011111000000"/>
    <s v="000001111111100000"/>
    <n v="0"/>
    <n v="5"/>
    <n v="8"/>
    <n v="-3"/>
    <n v="3"/>
    <n v="0"/>
    <n v="3"/>
    <n v="5"/>
    <n v="0.88888888888888884"/>
    <n v="0"/>
    <n v="0"/>
    <n v="0"/>
  </r>
  <r>
    <n v="51"/>
    <s v="sheffield"/>
    <n v="24"/>
    <x v="1"/>
    <s v="M"/>
    <n v="10"/>
    <x v="0"/>
    <x v="1"/>
    <s v="right"/>
    <n v="0"/>
    <n v="0"/>
    <n v="0"/>
    <n v="0"/>
    <n v="0"/>
    <n v="0"/>
    <n v="0"/>
    <n v="0"/>
    <n v="0"/>
    <n v="0"/>
    <n v="1"/>
    <n v="1"/>
    <n v="1"/>
    <n v="1"/>
    <n v="1"/>
    <n v="0"/>
    <n v="0"/>
    <n v="0"/>
    <s v="000000000011111000"/>
    <s v="001111100000000000"/>
    <n v="0"/>
    <n v="5"/>
    <n v="5"/>
    <n v="0"/>
    <n v="20"/>
    <n v="-25"/>
    <n v="45"/>
    <n v="-5"/>
    <n v="-0.1111111111111111"/>
    <n v="0"/>
    <n v="1"/>
    <n v="0"/>
  </r>
  <r>
    <n v="52"/>
    <s v="sheffield"/>
    <n v="25"/>
    <x v="1"/>
    <s v="M"/>
    <n v="10"/>
    <x v="0"/>
    <x v="1"/>
    <s v="left"/>
    <n v="1"/>
    <n v="1"/>
    <n v="1"/>
    <n v="1"/>
    <n v="1"/>
    <n v="1"/>
    <n v="1"/>
    <n v="1"/>
    <n v="1"/>
    <n v="1"/>
    <n v="0"/>
    <n v="0"/>
    <n v="0"/>
    <n v="0"/>
    <n v="0"/>
    <n v="0"/>
    <n v="0"/>
    <n v="0"/>
    <s v="111111111100000000"/>
    <s v="000000000001111100"/>
    <n v="0"/>
    <n v="10"/>
    <n v="5"/>
    <n v="5"/>
    <n v="-44"/>
    <n v="25"/>
    <n v="-69"/>
    <n v="-10"/>
    <n v="-0.66666666666666663"/>
    <n v="0"/>
    <n v="-1"/>
    <n v="-1"/>
  </r>
  <r>
    <n v="52"/>
    <s v="sheffield"/>
    <n v="25"/>
    <x v="1"/>
    <s v="M"/>
    <n v="10"/>
    <x v="0"/>
    <x v="1"/>
    <s v="middle"/>
    <n v="0"/>
    <n v="0"/>
    <n v="0"/>
    <n v="0"/>
    <n v="0"/>
    <n v="0"/>
    <n v="0"/>
    <n v="0"/>
    <n v="1"/>
    <n v="1"/>
    <n v="1"/>
    <n v="1"/>
    <n v="1"/>
    <n v="1"/>
    <n v="1"/>
    <n v="1"/>
    <n v="1"/>
    <n v="1"/>
    <s v="000000001111111111"/>
    <s v="000001111111100000"/>
    <n v="0"/>
    <n v="10"/>
    <n v="8"/>
    <n v="2"/>
    <n v="44"/>
    <n v="0"/>
    <n v="44"/>
    <n v="0"/>
    <n v="0.33333333333333331"/>
    <n v="0"/>
    <n v="0"/>
    <n v="0"/>
  </r>
  <r>
    <n v="52"/>
    <s v="sheffield"/>
    <n v="25"/>
    <x v="1"/>
    <s v="M"/>
    <n v="10"/>
    <x v="0"/>
    <x v="1"/>
    <s v="right"/>
    <n v="1"/>
    <n v="1"/>
    <n v="1"/>
    <n v="1"/>
    <n v="0"/>
    <n v="0"/>
    <n v="0"/>
    <n v="0"/>
    <n v="0"/>
    <n v="0"/>
    <n v="0"/>
    <n v="1"/>
    <n v="1"/>
    <n v="1"/>
    <n v="1"/>
    <n v="1"/>
    <n v="0"/>
    <n v="0"/>
    <s v="111100000001111100"/>
    <s v="001111100000000000"/>
    <n v="0"/>
    <n v="9"/>
    <n v="5"/>
    <n v="4"/>
    <n v="-5"/>
    <n v="-25"/>
    <n v="20"/>
    <n v="-3"/>
    <n v="0.1111111111111111"/>
    <n v="1"/>
    <n v="0"/>
    <n v="1"/>
  </r>
  <r>
    <n v="53"/>
    <s v="sheffield"/>
    <n v="26"/>
    <x v="1"/>
    <s v="M"/>
    <n v="10"/>
    <x v="0"/>
    <x v="1"/>
    <s v="left"/>
    <n v="1"/>
    <n v="1"/>
    <n v="1"/>
    <n v="1"/>
    <n v="1"/>
    <n v="0"/>
    <n v="0"/>
    <n v="0"/>
    <n v="0"/>
    <n v="0"/>
    <n v="0"/>
    <n v="0"/>
    <n v="0"/>
    <n v="0"/>
    <n v="0"/>
    <n v="0"/>
    <n v="0"/>
    <n v="0"/>
    <s v="111110000000000000"/>
    <s v="000000000001111100"/>
    <n v="0"/>
    <n v="5"/>
    <n v="5"/>
    <n v="0"/>
    <n v="-35"/>
    <n v="25"/>
    <n v="-60"/>
    <n v="-5"/>
    <n v="-0.1111111111111111"/>
    <n v="0"/>
    <n v="-1"/>
    <n v="-1"/>
  </r>
  <r>
    <n v="53"/>
    <s v="sheffield"/>
    <n v="26"/>
    <x v="1"/>
    <s v="M"/>
    <n v="10"/>
    <x v="0"/>
    <x v="1"/>
    <s v="middle"/>
    <n v="0"/>
    <n v="0"/>
    <n v="0"/>
    <n v="0"/>
    <n v="0"/>
    <n v="0"/>
    <n v="1"/>
    <n v="1"/>
    <n v="1"/>
    <n v="1"/>
    <n v="0"/>
    <n v="0"/>
    <n v="0"/>
    <n v="0"/>
    <n v="0"/>
    <n v="0"/>
    <n v="0"/>
    <n v="0"/>
    <s v="000000111100000000"/>
    <s v="000001111111100000"/>
    <n v="0"/>
    <n v="4"/>
    <n v="8"/>
    <n v="-4"/>
    <n v="-5"/>
    <n v="0"/>
    <n v="-5"/>
    <n v="4"/>
    <n v="0.77777777777777779"/>
    <n v="0"/>
    <n v="0"/>
    <n v="0"/>
  </r>
  <r>
    <n v="53"/>
    <s v="sheffield"/>
    <n v="26"/>
    <x v="1"/>
    <s v="M"/>
    <n v="10"/>
    <x v="0"/>
    <x v="1"/>
    <s v="right"/>
    <n v="0"/>
    <n v="0"/>
    <n v="0"/>
    <n v="0"/>
    <n v="0"/>
    <n v="0"/>
    <n v="0"/>
    <n v="0"/>
    <n v="0"/>
    <n v="0"/>
    <n v="0"/>
    <n v="0"/>
    <n v="1"/>
    <n v="1"/>
    <n v="1"/>
    <n v="1"/>
    <n v="1"/>
    <n v="1"/>
    <s v="000000000000111111"/>
    <s v="001111100000000000"/>
    <n v="0"/>
    <n v="6"/>
    <n v="5"/>
    <n v="1"/>
    <n v="39"/>
    <n v="-25"/>
    <n v="64"/>
    <n v="-6"/>
    <n v="-0.22222222222222221"/>
    <n v="0"/>
    <n v="1"/>
    <n v="0"/>
  </r>
  <r>
    <n v="54"/>
    <s v="sheffield"/>
    <n v="42"/>
    <x v="1"/>
    <s v="F"/>
    <n v="11"/>
    <x v="0"/>
    <x v="1"/>
    <s v="left"/>
    <n v="0"/>
    <n v="0"/>
    <n v="0"/>
    <n v="1"/>
    <n v="1"/>
    <n v="1"/>
    <n v="1"/>
    <n v="0"/>
    <n v="0"/>
    <n v="0"/>
    <n v="0"/>
    <n v="0"/>
    <n v="0"/>
    <n v="0"/>
    <n v="0"/>
    <n v="0"/>
    <n v="0"/>
    <n v="0"/>
    <s v="000111100000000000"/>
    <s v="000000000001111100"/>
    <n v="0"/>
    <n v="4"/>
    <n v="5"/>
    <n v="-1"/>
    <n v="-18"/>
    <n v="25"/>
    <n v="-43"/>
    <n v="-4"/>
    <n v="0"/>
    <n v="0"/>
    <n v="-1"/>
    <n v="-1"/>
  </r>
  <r>
    <n v="54"/>
    <s v="sheffield"/>
    <n v="42"/>
    <x v="1"/>
    <s v="F"/>
    <n v="11"/>
    <x v="0"/>
    <x v="1"/>
    <s v="middle"/>
    <n v="0"/>
    <n v="0"/>
    <n v="0"/>
    <n v="0"/>
    <n v="0"/>
    <n v="0"/>
    <n v="0"/>
    <n v="1"/>
    <n v="1"/>
    <n v="1"/>
    <n v="1"/>
    <n v="1"/>
    <n v="0"/>
    <n v="0"/>
    <n v="0"/>
    <n v="0"/>
    <n v="0"/>
    <n v="0"/>
    <s v="000000011111000000"/>
    <s v="000001111111100000"/>
    <n v="0"/>
    <n v="5"/>
    <n v="8"/>
    <n v="-3"/>
    <n v="3"/>
    <n v="0"/>
    <n v="3"/>
    <n v="5"/>
    <n v="0.88888888888888884"/>
    <n v="0"/>
    <n v="0"/>
    <n v="0"/>
  </r>
  <r>
    <n v="54"/>
    <s v="sheffield"/>
    <n v="42"/>
    <x v="1"/>
    <s v="F"/>
    <n v="11"/>
    <x v="0"/>
    <x v="1"/>
    <s v="right"/>
    <n v="0"/>
    <n v="0"/>
    <n v="0"/>
    <n v="0"/>
    <n v="0"/>
    <n v="0"/>
    <n v="0"/>
    <n v="0"/>
    <n v="0"/>
    <n v="0"/>
    <n v="0"/>
    <n v="1"/>
    <n v="1"/>
    <n v="1"/>
    <n v="0"/>
    <n v="0"/>
    <n v="0"/>
    <n v="0"/>
    <s v="000000000001110000"/>
    <s v="001111100000000000"/>
    <n v="0"/>
    <n v="3"/>
    <n v="5"/>
    <n v="-2"/>
    <n v="12"/>
    <n v="-25"/>
    <n v="37"/>
    <n v="-3"/>
    <n v="0.1111111111111111"/>
    <n v="0"/>
    <n v="1"/>
    <n v="0"/>
  </r>
  <r>
    <n v="55"/>
    <s v="sheffield"/>
    <n v="45"/>
    <x v="1"/>
    <s v="M"/>
    <n v="10"/>
    <x v="0"/>
    <x v="1"/>
    <s v="left"/>
    <n v="0"/>
    <n v="0"/>
    <n v="0"/>
    <n v="0"/>
    <n v="0"/>
    <n v="0"/>
    <n v="0"/>
    <n v="0"/>
    <n v="1"/>
    <n v="1"/>
    <n v="1"/>
    <n v="1"/>
    <n v="0"/>
    <n v="0"/>
    <n v="0"/>
    <n v="0"/>
    <n v="0"/>
    <n v="0"/>
    <s v="000000001111000000"/>
    <s v="000000000001111100"/>
    <n v="0"/>
    <n v="4"/>
    <n v="5"/>
    <n v="-1"/>
    <n v="5"/>
    <n v="25"/>
    <n v="-20"/>
    <n v="-4"/>
    <n v="0"/>
    <n v="1"/>
    <n v="0"/>
    <n v="1"/>
  </r>
  <r>
    <n v="55"/>
    <s v="sheffield"/>
    <n v="45"/>
    <x v="1"/>
    <s v="M"/>
    <n v="10"/>
    <x v="0"/>
    <x v="1"/>
    <s v="middle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1111111100000"/>
    <n v="0"/>
    <n v="4"/>
    <n v="8"/>
    <n v="-4"/>
    <n v="0"/>
    <n v="0"/>
    <n v="0"/>
    <n v="4"/>
    <n v="0.77777777777777779"/>
    <n v="0"/>
    <n v="0"/>
    <n v="0"/>
  </r>
  <r>
    <n v="55"/>
    <s v="sheffield"/>
    <n v="45"/>
    <x v="1"/>
    <s v="M"/>
    <n v="10"/>
    <x v="0"/>
    <x v="1"/>
    <s v="right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1111100000000000"/>
    <n v="0"/>
    <n v="4"/>
    <n v="5"/>
    <n v="-1"/>
    <n v="0"/>
    <n v="-25"/>
    <n v="25"/>
    <n v="-4"/>
    <n v="0"/>
    <n v="0"/>
    <n v="0"/>
    <n v="0"/>
  </r>
  <r>
    <n v="56"/>
    <s v="sheffield"/>
    <n v="47"/>
    <x v="1"/>
    <s v="F"/>
    <n v="10"/>
    <x v="0"/>
    <x v="1"/>
    <s v="left"/>
    <n v="0"/>
    <n v="0"/>
    <n v="0"/>
    <n v="0"/>
    <n v="0"/>
    <n v="0"/>
    <n v="0"/>
    <n v="0"/>
    <n v="0"/>
    <n v="0"/>
    <n v="1"/>
    <n v="1"/>
    <n v="1"/>
    <n v="1"/>
    <n v="0"/>
    <n v="0"/>
    <n v="0"/>
    <n v="0"/>
    <s v="000000000011110000"/>
    <s v="000000000001111100"/>
    <n v="0"/>
    <n v="4"/>
    <n v="5"/>
    <n v="-1"/>
    <n v="14"/>
    <n v="25"/>
    <n v="-11"/>
    <n v="0"/>
    <n v="0.44444444444444442"/>
    <n v="1"/>
    <n v="0"/>
    <n v="1"/>
  </r>
  <r>
    <n v="56"/>
    <s v="sheffield"/>
    <n v="47"/>
    <x v="1"/>
    <s v="F"/>
    <n v="10"/>
    <x v="0"/>
    <x v="1"/>
    <s v="middle"/>
    <n v="0"/>
    <n v="0"/>
    <n v="0"/>
    <n v="0"/>
    <n v="0"/>
    <n v="1"/>
    <n v="1"/>
    <n v="1"/>
    <n v="1"/>
    <n v="0"/>
    <n v="0"/>
    <n v="0"/>
    <n v="0"/>
    <n v="0"/>
    <n v="0"/>
    <n v="0"/>
    <n v="0"/>
    <n v="0"/>
    <s v="000001111000000000"/>
    <s v="000001111111100000"/>
    <n v="0"/>
    <n v="4"/>
    <n v="8"/>
    <n v="-4"/>
    <n v="-10"/>
    <n v="0"/>
    <n v="-10"/>
    <n v="4"/>
    <n v="0.77777777777777779"/>
    <n v="0"/>
    <n v="0"/>
    <n v="0"/>
  </r>
  <r>
    <n v="56"/>
    <s v="sheffield"/>
    <n v="47"/>
    <x v="1"/>
    <s v="F"/>
    <n v="10"/>
    <x v="0"/>
    <x v="1"/>
    <s v="right"/>
    <n v="0"/>
    <n v="0"/>
    <n v="0"/>
    <n v="0"/>
    <n v="0"/>
    <n v="0"/>
    <n v="1"/>
    <n v="1"/>
    <n v="0"/>
    <n v="0"/>
    <n v="0"/>
    <n v="0"/>
    <n v="0"/>
    <n v="0"/>
    <n v="0"/>
    <n v="0"/>
    <n v="0"/>
    <n v="0"/>
    <s v="000000110000000000"/>
    <s v="001111100000000000"/>
    <n v="0"/>
    <n v="2"/>
    <n v="5"/>
    <n v="-3"/>
    <n v="-5"/>
    <n v="-25"/>
    <n v="20"/>
    <n v="-2"/>
    <n v="0.22222222222222221"/>
    <n v="1"/>
    <n v="0"/>
    <n v="1"/>
  </r>
  <r>
    <n v="57"/>
    <s v="sheffield"/>
    <n v="52"/>
    <x v="1"/>
    <s v="M"/>
    <n v="9"/>
    <x v="0"/>
    <x v="1"/>
    <s v="left"/>
    <n v="0"/>
    <n v="0"/>
    <n v="1"/>
    <n v="1"/>
    <n v="1"/>
    <n v="1"/>
    <n v="0"/>
    <n v="0"/>
    <n v="0"/>
    <n v="0"/>
    <n v="0"/>
    <n v="0"/>
    <n v="0"/>
    <n v="0"/>
    <n v="0"/>
    <n v="0"/>
    <n v="0"/>
    <n v="0"/>
    <s v="001111000000000000"/>
    <s v="000000000001111100"/>
    <n v="0"/>
    <n v="4"/>
    <n v="5"/>
    <n v="-1"/>
    <n v="-22"/>
    <n v="25"/>
    <n v="-47"/>
    <n v="-4"/>
    <n v="0"/>
    <n v="0"/>
    <n v="-1"/>
    <n v="-1"/>
  </r>
  <r>
    <n v="57"/>
    <s v="sheffield"/>
    <n v="52"/>
    <x v="1"/>
    <s v="M"/>
    <n v="9"/>
    <x v="0"/>
    <x v="1"/>
    <s v="middle"/>
    <n v="0"/>
    <n v="0"/>
    <n v="0"/>
    <n v="0"/>
    <n v="0"/>
    <n v="0"/>
    <n v="0"/>
    <n v="0"/>
    <n v="1"/>
    <n v="1"/>
    <n v="1"/>
    <n v="1"/>
    <n v="0"/>
    <n v="0"/>
    <n v="0"/>
    <n v="0"/>
    <n v="0"/>
    <n v="0"/>
    <s v="000000001111000000"/>
    <s v="000001111111100000"/>
    <n v="0"/>
    <n v="4"/>
    <n v="8"/>
    <n v="-4"/>
    <n v="5"/>
    <n v="0"/>
    <n v="5"/>
    <n v="4"/>
    <n v="0.77777777777777779"/>
    <n v="0"/>
    <n v="0"/>
    <n v="0"/>
  </r>
  <r>
    <n v="57"/>
    <s v="sheffield"/>
    <n v="52"/>
    <x v="1"/>
    <s v="M"/>
    <n v="9"/>
    <x v="0"/>
    <x v="1"/>
    <s v="right"/>
    <n v="0"/>
    <n v="0"/>
    <n v="0"/>
    <n v="0"/>
    <n v="0"/>
    <n v="0"/>
    <n v="0"/>
    <n v="1"/>
    <n v="1"/>
    <n v="1"/>
    <n v="0"/>
    <n v="0"/>
    <n v="0"/>
    <n v="0"/>
    <n v="0"/>
    <n v="0"/>
    <n v="0"/>
    <n v="0"/>
    <s v="000000011100000000"/>
    <s v="001111100000000000"/>
    <n v="0"/>
    <n v="3"/>
    <n v="5"/>
    <n v="-2"/>
    <n v="-2"/>
    <n v="-25"/>
    <n v="23"/>
    <n v="-3"/>
    <n v="0.1111111111111111"/>
    <n v="1"/>
    <n v="0"/>
    <n v="1"/>
  </r>
  <r>
    <n v="58"/>
    <s v="sheffield"/>
    <n v="56"/>
    <x v="1"/>
    <s v="M"/>
    <n v="10"/>
    <x v="0"/>
    <x v="1"/>
    <s v="left"/>
    <n v="0"/>
    <n v="0"/>
    <n v="0"/>
    <n v="0"/>
    <n v="0"/>
    <n v="0"/>
    <n v="1"/>
    <n v="1"/>
    <n v="1"/>
    <n v="1"/>
    <n v="1"/>
    <n v="1"/>
    <n v="1"/>
    <n v="0"/>
    <n v="0"/>
    <n v="0"/>
    <n v="0"/>
    <n v="0"/>
    <s v="000000111111100000"/>
    <s v="000000000001111100"/>
    <n v="0"/>
    <n v="7"/>
    <n v="5"/>
    <n v="2"/>
    <n v="4"/>
    <n v="25"/>
    <n v="-21"/>
    <n v="-5"/>
    <n v="-0.1111111111111111"/>
    <n v="1"/>
    <n v="0"/>
    <n v="1"/>
  </r>
  <r>
    <n v="58"/>
    <s v="sheffield"/>
    <n v="56"/>
    <x v="1"/>
    <s v="M"/>
    <n v="10"/>
    <x v="0"/>
    <x v="1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58"/>
    <s v="sheffield"/>
    <n v="56"/>
    <x v="1"/>
    <s v="M"/>
    <n v="10"/>
    <x v="0"/>
    <x v="1"/>
    <s v="right"/>
    <n v="0"/>
    <n v="0"/>
    <n v="0"/>
    <n v="0"/>
    <n v="0"/>
    <n v="0"/>
    <n v="0"/>
    <n v="1"/>
    <n v="1"/>
    <n v="1"/>
    <n v="1"/>
    <n v="1"/>
    <n v="0"/>
    <n v="0"/>
    <n v="0"/>
    <n v="0"/>
    <n v="0"/>
    <n v="0"/>
    <s v="000000011111000000"/>
    <s v="001111100000000000"/>
    <n v="0"/>
    <n v="5"/>
    <n v="5"/>
    <n v="0"/>
    <n v="3"/>
    <n v="-25"/>
    <n v="28"/>
    <n v="-5"/>
    <n v="-0.1111111111111111"/>
    <n v="0"/>
    <n v="1"/>
    <n v="0"/>
  </r>
  <r>
    <n v="59"/>
    <s v="sheffield"/>
    <n v="57"/>
    <x v="1"/>
    <s v="M"/>
    <n v="10"/>
    <x v="0"/>
    <x v="1"/>
    <s v="left"/>
    <n v="0"/>
    <n v="0"/>
    <n v="0"/>
    <n v="0"/>
    <n v="0"/>
    <n v="0"/>
    <n v="0"/>
    <n v="1"/>
    <n v="1"/>
    <n v="1"/>
    <n v="0"/>
    <n v="0"/>
    <n v="0"/>
    <n v="0"/>
    <n v="0"/>
    <n v="0"/>
    <n v="0"/>
    <n v="0"/>
    <s v="000000011100000000"/>
    <s v="000000000001111100"/>
    <n v="0"/>
    <n v="3"/>
    <n v="5"/>
    <n v="-2"/>
    <n v="-2"/>
    <n v="25"/>
    <n v="-27"/>
    <n v="-3"/>
    <n v="0.1111111111111111"/>
    <n v="0"/>
    <n v="-1"/>
    <n v="-1"/>
  </r>
  <r>
    <n v="59"/>
    <s v="sheffield"/>
    <n v="57"/>
    <x v="1"/>
    <s v="M"/>
    <n v="10"/>
    <x v="0"/>
    <x v="1"/>
    <s v="middle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1111111100000"/>
    <n v="0"/>
    <n v="4"/>
    <n v="8"/>
    <n v="-4"/>
    <n v="0"/>
    <n v="0"/>
    <n v="0"/>
    <n v="4"/>
    <n v="0.77777777777777779"/>
    <n v="0"/>
    <n v="0"/>
    <n v="0"/>
  </r>
  <r>
    <n v="59"/>
    <s v="sheffield"/>
    <n v="57"/>
    <x v="1"/>
    <s v="M"/>
    <n v="10"/>
    <x v="0"/>
    <x v="1"/>
    <s v="right"/>
    <n v="0"/>
    <n v="0"/>
    <n v="0"/>
    <n v="0"/>
    <n v="0"/>
    <n v="1"/>
    <n v="1"/>
    <n v="1"/>
    <n v="1"/>
    <n v="1"/>
    <n v="1"/>
    <n v="0"/>
    <n v="0"/>
    <n v="0"/>
    <n v="0"/>
    <n v="0"/>
    <n v="0"/>
    <n v="0"/>
    <s v="000001111110000000"/>
    <s v="001111100000000000"/>
    <n v="0"/>
    <n v="6"/>
    <n v="5"/>
    <n v="1"/>
    <n v="-7"/>
    <n v="-25"/>
    <n v="18"/>
    <n v="-4"/>
    <n v="0"/>
    <n v="1"/>
    <n v="0"/>
    <n v="1"/>
  </r>
  <r>
    <n v="60"/>
    <s v="sheffield"/>
    <n v="101"/>
    <x v="0"/>
    <s v="F"/>
    <n v="18"/>
    <x v="1"/>
    <x v="1"/>
    <s v="right"/>
    <n v="0"/>
    <n v="0"/>
    <n v="0"/>
    <n v="0"/>
    <n v="0"/>
    <n v="1"/>
    <n v="1"/>
    <n v="1"/>
    <n v="1"/>
    <n v="1"/>
    <n v="0"/>
    <n v="0"/>
    <n v="0"/>
    <n v="0"/>
    <n v="0"/>
    <n v="0"/>
    <n v="0"/>
    <n v="0"/>
    <s v="000001111100000000"/>
    <s v="001111100000000000"/>
    <n v="0"/>
    <n v="5"/>
    <n v="5"/>
    <n v="0"/>
    <n v="-9"/>
    <n v="-25"/>
    <n v="16"/>
    <n v="-3"/>
    <n v="0.1111111111111111"/>
    <n v="1"/>
    <n v="0"/>
    <n v="1"/>
  </r>
  <r>
    <n v="60"/>
    <s v="sheffield"/>
    <n v="101"/>
    <x v="0"/>
    <s v="F"/>
    <n v="18"/>
    <x v="1"/>
    <x v="1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60"/>
    <s v="sheffield"/>
    <n v="101"/>
    <x v="0"/>
    <s v="F"/>
    <n v="18"/>
    <x v="1"/>
    <x v="1"/>
    <s v="left"/>
    <n v="0"/>
    <n v="0"/>
    <n v="0"/>
    <n v="0"/>
    <n v="0"/>
    <n v="0"/>
    <n v="1"/>
    <n v="1"/>
    <n v="1"/>
    <n v="1"/>
    <n v="1"/>
    <n v="0"/>
    <n v="0"/>
    <n v="0"/>
    <n v="0"/>
    <n v="0"/>
    <n v="0"/>
    <n v="0"/>
    <s v="000000111110000000"/>
    <s v="000000000001111100"/>
    <n v="0"/>
    <n v="5"/>
    <n v="5"/>
    <n v="0"/>
    <n v="-3"/>
    <n v="25"/>
    <n v="-28"/>
    <n v="-5"/>
    <n v="-0.1111111111111111"/>
    <n v="0"/>
    <n v="-1"/>
    <n v="-1"/>
  </r>
  <r>
    <n v="61"/>
    <s v="sheffield"/>
    <n v="102"/>
    <x v="2"/>
    <s v="F"/>
    <n v="19"/>
    <x v="1"/>
    <x v="1"/>
    <s v="middle"/>
    <n v="0"/>
    <n v="0"/>
    <n v="0"/>
    <n v="0"/>
    <n v="0"/>
    <n v="0"/>
    <n v="1"/>
    <n v="1"/>
    <n v="1"/>
    <n v="1"/>
    <n v="1"/>
    <n v="0"/>
    <n v="0"/>
    <n v="0"/>
    <n v="0"/>
    <n v="0"/>
    <n v="0"/>
    <n v="0"/>
    <s v="000000111110000000"/>
    <s v="000001111111100000"/>
    <n v="0"/>
    <n v="5"/>
    <n v="8"/>
    <n v="-3"/>
    <n v="-3"/>
    <n v="0"/>
    <n v="-3"/>
    <n v="5"/>
    <n v="0.88888888888888884"/>
    <n v="0"/>
    <n v="0"/>
    <n v="0"/>
  </r>
  <r>
    <n v="61"/>
    <s v="sheffield"/>
    <n v="102"/>
    <x v="2"/>
    <s v="F"/>
    <n v="19"/>
    <x v="1"/>
    <x v="1"/>
    <s v="left"/>
    <n v="0"/>
    <n v="0"/>
    <n v="0"/>
    <n v="0"/>
    <n v="0"/>
    <n v="0"/>
    <n v="0"/>
    <n v="0"/>
    <n v="0"/>
    <n v="0"/>
    <n v="1"/>
    <n v="1"/>
    <n v="1"/>
    <n v="1"/>
    <n v="0"/>
    <n v="0"/>
    <n v="0"/>
    <n v="0"/>
    <s v="000000000011110000"/>
    <s v="000000000001111100"/>
    <n v="0"/>
    <n v="4"/>
    <n v="5"/>
    <n v="-1"/>
    <n v="14"/>
    <n v="25"/>
    <n v="-11"/>
    <n v="0"/>
    <n v="0.44444444444444442"/>
    <n v="1"/>
    <n v="0"/>
    <n v="1"/>
  </r>
  <r>
    <n v="61"/>
    <s v="sheffield"/>
    <n v="102"/>
    <x v="2"/>
    <s v="F"/>
    <n v="19"/>
    <x v="1"/>
    <x v="1"/>
    <s v="right"/>
    <n v="0"/>
    <n v="0"/>
    <n v="0"/>
    <n v="0"/>
    <n v="1"/>
    <n v="1"/>
    <n v="1"/>
    <n v="1"/>
    <n v="0"/>
    <n v="0"/>
    <n v="0"/>
    <n v="0"/>
    <n v="0"/>
    <n v="0"/>
    <n v="0"/>
    <n v="0"/>
    <n v="0"/>
    <n v="0"/>
    <s v="000011110000000000"/>
    <s v="001111100000000000"/>
    <n v="0"/>
    <n v="4"/>
    <n v="5"/>
    <n v="-1"/>
    <n v="-14"/>
    <n v="-25"/>
    <n v="11"/>
    <n v="0"/>
    <n v="0.44444444444444442"/>
    <n v="1"/>
    <n v="0"/>
    <n v="1"/>
  </r>
  <r>
    <n v="62"/>
    <s v="sheffield"/>
    <n v="103"/>
    <x v="0"/>
    <s v="F"/>
    <n v="18"/>
    <x v="1"/>
    <x v="1"/>
    <s v="middle"/>
    <n v="0"/>
    <n v="0"/>
    <n v="0"/>
    <n v="0"/>
    <n v="0"/>
    <n v="0"/>
    <n v="0"/>
    <n v="1"/>
    <n v="0"/>
    <n v="1"/>
    <n v="1"/>
    <n v="1"/>
    <n v="0"/>
    <n v="0"/>
    <n v="0"/>
    <n v="0"/>
    <n v="0"/>
    <n v="0"/>
    <s v="000000010111000000"/>
    <s v="000001111111100000"/>
    <n v="0"/>
    <n v="4"/>
    <n v="8"/>
    <n v="-4"/>
    <n v="4"/>
    <n v="0"/>
    <n v="4"/>
    <n v="4"/>
    <n v="0.77777777777777779"/>
    <n v="0"/>
    <n v="0"/>
    <n v="0"/>
  </r>
  <r>
    <n v="62"/>
    <s v="sheffield"/>
    <n v="103"/>
    <x v="0"/>
    <s v="F"/>
    <n v="18"/>
    <x v="1"/>
    <x v="1"/>
    <s v="right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1111100000000000"/>
    <n v="0"/>
    <n v="4"/>
    <n v="5"/>
    <n v="-1"/>
    <n v="0"/>
    <n v="-25"/>
    <n v="25"/>
    <n v="-4"/>
    <n v="0"/>
    <n v="0"/>
    <n v="0"/>
    <n v="0"/>
  </r>
  <r>
    <n v="62"/>
    <s v="sheffield"/>
    <n v="103"/>
    <x v="0"/>
    <s v="F"/>
    <n v="18"/>
    <x v="1"/>
    <x v="1"/>
    <s v="left"/>
    <n v="0"/>
    <n v="0"/>
    <n v="0"/>
    <n v="0"/>
    <n v="0"/>
    <n v="0"/>
    <n v="1"/>
    <n v="1"/>
    <n v="1"/>
    <n v="1"/>
    <n v="0"/>
    <n v="0"/>
    <n v="0"/>
    <n v="0"/>
    <n v="0"/>
    <n v="0"/>
    <n v="0"/>
    <n v="0"/>
    <s v="000000111100000000"/>
    <s v="000000000001111100"/>
    <n v="0"/>
    <n v="4"/>
    <n v="5"/>
    <n v="-1"/>
    <n v="-5"/>
    <n v="25"/>
    <n v="-30"/>
    <n v="-4"/>
    <n v="0"/>
    <n v="0"/>
    <n v="-1"/>
    <n v="-1"/>
  </r>
  <r>
    <n v="63"/>
    <s v="sheffield"/>
    <n v="104"/>
    <x v="0"/>
    <s v="F"/>
    <n v="18"/>
    <x v="1"/>
    <x v="1"/>
    <s v="right"/>
    <n v="0"/>
    <n v="0"/>
    <n v="0"/>
    <n v="0"/>
    <n v="0"/>
    <n v="1"/>
    <n v="1"/>
    <n v="1"/>
    <n v="0"/>
    <n v="0"/>
    <n v="0"/>
    <n v="0"/>
    <n v="0"/>
    <n v="0"/>
    <n v="0"/>
    <n v="0"/>
    <n v="0"/>
    <n v="0"/>
    <s v="000001110000000000"/>
    <s v="001111100000000000"/>
    <n v="0"/>
    <n v="3"/>
    <n v="5"/>
    <n v="-2"/>
    <n v="-9"/>
    <n v="-25"/>
    <n v="16"/>
    <n v="-1"/>
    <n v="0.33333333333333331"/>
    <n v="1"/>
    <n v="0"/>
    <n v="1"/>
  </r>
  <r>
    <n v="63"/>
    <s v="sheffield"/>
    <n v="104"/>
    <x v="0"/>
    <s v="F"/>
    <n v="18"/>
    <x v="1"/>
    <x v="1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63"/>
    <s v="sheffield"/>
    <n v="104"/>
    <x v="0"/>
    <s v="F"/>
    <n v="18"/>
    <x v="1"/>
    <x v="1"/>
    <s v="left"/>
    <n v="0"/>
    <n v="0"/>
    <n v="0"/>
    <n v="0"/>
    <n v="0"/>
    <n v="0"/>
    <n v="0"/>
    <n v="0"/>
    <n v="0"/>
    <n v="0"/>
    <n v="1"/>
    <n v="1"/>
    <n v="1"/>
    <n v="0"/>
    <n v="0"/>
    <n v="0"/>
    <n v="0"/>
    <n v="0"/>
    <s v="000000000011100000"/>
    <s v="000000000001111100"/>
    <n v="0"/>
    <n v="3"/>
    <n v="5"/>
    <n v="-2"/>
    <n v="9"/>
    <n v="25"/>
    <n v="-16"/>
    <n v="-1"/>
    <n v="0.33333333333333331"/>
    <n v="1"/>
    <n v="0"/>
    <n v="1"/>
  </r>
  <r>
    <n v="64"/>
    <s v="sheffield"/>
    <n v="105"/>
    <x v="0"/>
    <s v="F"/>
    <n v="18"/>
    <x v="1"/>
    <x v="1"/>
    <s v="right"/>
    <n v="0"/>
    <n v="0"/>
    <n v="0"/>
    <n v="1"/>
    <n v="1"/>
    <n v="1"/>
    <n v="1"/>
    <n v="0"/>
    <n v="0"/>
    <n v="0"/>
    <n v="0"/>
    <n v="0"/>
    <n v="0"/>
    <n v="0"/>
    <n v="0"/>
    <n v="0"/>
    <n v="0"/>
    <n v="0"/>
    <s v="000111100000000000"/>
    <s v="001111100000000000"/>
    <n v="0"/>
    <n v="4"/>
    <n v="5"/>
    <n v="-1"/>
    <n v="-18"/>
    <n v="-25"/>
    <n v="7"/>
    <n v="2"/>
    <n v="0.66666666666666663"/>
    <n v="1"/>
    <n v="0"/>
    <n v="1"/>
  </r>
  <r>
    <n v="64"/>
    <s v="sheffield"/>
    <n v="105"/>
    <x v="0"/>
    <s v="F"/>
    <n v="18"/>
    <x v="1"/>
    <x v="1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64"/>
    <s v="sheffield"/>
    <n v="105"/>
    <x v="0"/>
    <s v="F"/>
    <n v="18"/>
    <x v="1"/>
    <x v="1"/>
    <s v="left"/>
    <n v="0"/>
    <n v="0"/>
    <n v="0"/>
    <n v="0"/>
    <n v="0"/>
    <n v="0"/>
    <n v="0"/>
    <n v="0"/>
    <n v="0"/>
    <n v="0"/>
    <n v="1"/>
    <n v="1"/>
    <n v="1"/>
    <n v="1"/>
    <n v="0"/>
    <n v="0"/>
    <n v="0"/>
    <n v="0"/>
    <s v="000000000011110000"/>
    <s v="000000000001111100"/>
    <n v="0"/>
    <n v="4"/>
    <n v="5"/>
    <n v="-1"/>
    <n v="14"/>
    <n v="25"/>
    <n v="-11"/>
    <n v="0"/>
    <n v="0.44444444444444442"/>
    <n v="1"/>
    <n v="0"/>
    <n v="1"/>
  </r>
  <r>
    <n v="65"/>
    <s v="sheffield"/>
    <n v="106"/>
    <x v="0"/>
    <s v="F"/>
    <n v="19"/>
    <x v="1"/>
    <x v="1"/>
    <s v="left"/>
    <n v="0"/>
    <n v="0"/>
    <n v="0"/>
    <n v="0"/>
    <n v="0"/>
    <n v="0"/>
    <n v="0"/>
    <n v="0"/>
    <n v="0"/>
    <n v="0"/>
    <n v="0"/>
    <n v="1"/>
    <n v="1"/>
    <n v="1"/>
    <n v="1"/>
    <n v="0"/>
    <n v="0"/>
    <n v="0"/>
    <s v="000000000001111000"/>
    <s v="000000000001111100"/>
    <n v="0"/>
    <n v="4"/>
    <n v="5"/>
    <n v="-1"/>
    <n v="18"/>
    <n v="25"/>
    <n v="-7"/>
    <n v="2"/>
    <n v="0.66666666666666663"/>
    <n v="1"/>
    <n v="0"/>
    <n v="1"/>
  </r>
  <r>
    <n v="65"/>
    <s v="sheffield"/>
    <n v="106"/>
    <x v="0"/>
    <s v="F"/>
    <n v="19"/>
    <x v="1"/>
    <x v="1"/>
    <s v="right"/>
    <n v="0"/>
    <n v="0"/>
    <n v="0"/>
    <n v="0"/>
    <n v="1"/>
    <n v="1"/>
    <n v="1"/>
    <n v="1"/>
    <n v="0"/>
    <n v="0"/>
    <n v="0"/>
    <n v="0"/>
    <n v="0"/>
    <n v="0"/>
    <n v="0"/>
    <n v="0"/>
    <n v="0"/>
    <n v="0"/>
    <s v="000011110000000000"/>
    <s v="001111100000000000"/>
    <n v="0"/>
    <n v="4"/>
    <n v="5"/>
    <n v="-1"/>
    <n v="-14"/>
    <n v="-25"/>
    <n v="11"/>
    <n v="0"/>
    <n v="0.44444444444444442"/>
    <n v="1"/>
    <n v="0"/>
    <n v="1"/>
  </r>
  <r>
    <n v="65"/>
    <s v="sheffield"/>
    <n v="106"/>
    <x v="0"/>
    <s v="F"/>
    <n v="19"/>
    <x v="1"/>
    <x v="1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66"/>
    <s v="sheffield"/>
    <n v="107"/>
    <x v="0"/>
    <s v="F"/>
    <n v="19"/>
    <x v="1"/>
    <x v="1"/>
    <s v="left"/>
    <n v="0"/>
    <n v="0"/>
    <n v="0"/>
    <n v="0"/>
    <n v="0"/>
    <n v="0"/>
    <n v="0"/>
    <n v="0"/>
    <n v="0"/>
    <n v="0"/>
    <n v="0"/>
    <n v="0"/>
    <n v="1"/>
    <n v="1"/>
    <n v="1"/>
    <n v="1"/>
    <n v="0"/>
    <n v="0"/>
    <s v="000000000000111100"/>
    <s v="000000000001111100"/>
    <n v="0"/>
    <n v="4"/>
    <n v="5"/>
    <n v="-1"/>
    <n v="22"/>
    <n v="25"/>
    <n v="-3"/>
    <n v="4"/>
    <n v="0.88888888888888884"/>
    <n v="1"/>
    <n v="0"/>
    <n v="1"/>
  </r>
  <r>
    <n v="66"/>
    <s v="sheffield"/>
    <n v="107"/>
    <x v="0"/>
    <s v="F"/>
    <n v="19"/>
    <x v="1"/>
    <x v="1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66"/>
    <s v="sheffield"/>
    <n v="107"/>
    <x v="0"/>
    <s v="F"/>
    <n v="19"/>
    <x v="1"/>
    <x v="1"/>
    <s v="right"/>
    <n v="0"/>
    <n v="0"/>
    <n v="0"/>
    <n v="1"/>
    <n v="1"/>
    <n v="1"/>
    <n v="1"/>
    <n v="0"/>
    <n v="0"/>
    <n v="0"/>
    <n v="0"/>
    <n v="0"/>
    <n v="0"/>
    <n v="0"/>
    <n v="0"/>
    <n v="0"/>
    <n v="0"/>
    <n v="0"/>
    <s v="000111100000000000"/>
    <s v="001111100000000000"/>
    <n v="0"/>
    <n v="4"/>
    <n v="5"/>
    <n v="-1"/>
    <n v="-18"/>
    <n v="-25"/>
    <n v="7"/>
    <n v="2"/>
    <n v="0.66666666666666663"/>
    <n v="1"/>
    <n v="0"/>
    <n v="1"/>
  </r>
  <r>
    <n v="67"/>
    <s v="sheffield"/>
    <n v="108"/>
    <x v="0"/>
    <s v="M"/>
    <n v="19"/>
    <x v="1"/>
    <x v="1"/>
    <s v="left"/>
    <n v="0"/>
    <n v="0"/>
    <n v="0"/>
    <n v="0"/>
    <n v="0"/>
    <n v="0"/>
    <n v="0"/>
    <n v="0"/>
    <n v="0"/>
    <n v="0"/>
    <n v="1"/>
    <n v="1"/>
    <n v="1"/>
    <n v="1"/>
    <n v="1"/>
    <n v="0"/>
    <n v="0"/>
    <n v="0"/>
    <s v="000000000011111000"/>
    <s v="000000000001111100"/>
    <n v="0"/>
    <n v="5"/>
    <n v="5"/>
    <n v="0"/>
    <n v="20"/>
    <n v="25"/>
    <n v="-5"/>
    <n v="1"/>
    <n v="0.55555555555555558"/>
    <n v="1"/>
    <n v="0"/>
    <n v="1"/>
  </r>
  <r>
    <n v="67"/>
    <s v="sheffield"/>
    <n v="108"/>
    <x v="0"/>
    <s v="M"/>
    <n v="19"/>
    <x v="1"/>
    <x v="1"/>
    <s v="right"/>
    <n v="0"/>
    <n v="0"/>
    <n v="0"/>
    <n v="0"/>
    <n v="1"/>
    <n v="1"/>
    <n v="1"/>
    <n v="1"/>
    <n v="1"/>
    <n v="0"/>
    <n v="0"/>
    <n v="0"/>
    <n v="0"/>
    <n v="0"/>
    <n v="0"/>
    <n v="0"/>
    <n v="0"/>
    <n v="0"/>
    <s v="000011111000000000"/>
    <s v="001111100000000000"/>
    <n v="0"/>
    <n v="5"/>
    <n v="5"/>
    <n v="0"/>
    <n v="-15"/>
    <n v="-25"/>
    <n v="10"/>
    <n v="-1"/>
    <n v="0.33333333333333331"/>
    <n v="1"/>
    <n v="0"/>
    <n v="1"/>
  </r>
  <r>
    <n v="67"/>
    <s v="sheffield"/>
    <n v="108"/>
    <x v="0"/>
    <s v="M"/>
    <n v="19"/>
    <x v="1"/>
    <x v="1"/>
    <s v="middle"/>
    <n v="0"/>
    <n v="0"/>
    <n v="0"/>
    <n v="0"/>
    <n v="0"/>
    <n v="0"/>
    <n v="1"/>
    <n v="1"/>
    <n v="1"/>
    <n v="1"/>
    <n v="1"/>
    <n v="0"/>
    <n v="0"/>
    <n v="0"/>
    <n v="0"/>
    <n v="0"/>
    <n v="0"/>
    <n v="0"/>
    <s v="000000111110000000"/>
    <s v="000001111111100000"/>
    <n v="0"/>
    <n v="5"/>
    <n v="8"/>
    <n v="-3"/>
    <n v="-3"/>
    <n v="0"/>
    <n v="-3"/>
    <n v="5"/>
    <n v="0.88888888888888884"/>
    <n v="0"/>
    <n v="0"/>
    <n v="0"/>
  </r>
  <r>
    <n v="68"/>
    <s v="sheffield"/>
    <n v="109"/>
    <x v="0"/>
    <s v="M"/>
    <n v="18"/>
    <x v="1"/>
    <x v="1"/>
    <s v="middle"/>
    <n v="0"/>
    <n v="0"/>
    <n v="0"/>
    <n v="0"/>
    <n v="1"/>
    <n v="1"/>
    <n v="1"/>
    <n v="1"/>
    <n v="1"/>
    <n v="1"/>
    <n v="1"/>
    <n v="1"/>
    <n v="1"/>
    <n v="1"/>
    <n v="0"/>
    <n v="0"/>
    <n v="0"/>
    <n v="0"/>
    <s v="000011111111110000"/>
    <s v="000001111111100000"/>
    <n v="0"/>
    <n v="10"/>
    <n v="8"/>
    <n v="2"/>
    <n v="0"/>
    <n v="0"/>
    <n v="0"/>
    <n v="6"/>
    <n v="1"/>
    <n v="0"/>
    <n v="0"/>
    <n v="0"/>
  </r>
  <r>
    <n v="68"/>
    <s v="sheffield"/>
    <n v="109"/>
    <x v="0"/>
    <s v="M"/>
    <n v="18"/>
    <x v="1"/>
    <x v="1"/>
    <s v="left"/>
    <n v="0"/>
    <n v="0"/>
    <n v="0"/>
    <n v="0"/>
    <n v="0"/>
    <n v="0"/>
    <n v="0"/>
    <n v="0"/>
    <n v="0"/>
    <n v="0"/>
    <n v="1"/>
    <n v="1"/>
    <n v="1"/>
    <n v="1"/>
    <n v="1"/>
    <n v="1"/>
    <n v="0"/>
    <n v="0"/>
    <s v="000000000011111100"/>
    <s v="000000000001111100"/>
    <n v="0"/>
    <n v="6"/>
    <n v="5"/>
    <n v="1"/>
    <n v="27"/>
    <n v="25"/>
    <n v="2"/>
    <n v="2"/>
    <n v="0.66666666666666663"/>
    <n v="1"/>
    <n v="0"/>
    <n v="1"/>
  </r>
  <r>
    <n v="68"/>
    <s v="sheffield"/>
    <n v="109"/>
    <x v="0"/>
    <s v="M"/>
    <n v="18"/>
    <x v="1"/>
    <x v="1"/>
    <s v="right"/>
    <n v="0"/>
    <n v="0"/>
    <n v="0"/>
    <n v="1"/>
    <n v="1"/>
    <n v="1"/>
    <n v="1"/>
    <n v="1"/>
    <n v="1"/>
    <n v="0"/>
    <n v="0"/>
    <n v="0"/>
    <n v="0"/>
    <n v="0"/>
    <n v="0"/>
    <n v="0"/>
    <n v="0"/>
    <n v="0"/>
    <s v="000111111000000000"/>
    <s v="001111100000000000"/>
    <n v="0"/>
    <n v="6"/>
    <n v="5"/>
    <n v="1"/>
    <n v="-21"/>
    <n v="-25"/>
    <n v="4"/>
    <n v="0"/>
    <n v="0.44444444444444442"/>
    <n v="1"/>
    <n v="0"/>
    <n v="1"/>
  </r>
  <r>
    <n v="69"/>
    <s v="sheffield"/>
    <n v="110"/>
    <x v="0"/>
    <s v="M"/>
    <n v="18"/>
    <x v="1"/>
    <x v="1"/>
    <s v="right"/>
    <n v="0"/>
    <n v="0"/>
    <n v="0"/>
    <n v="0"/>
    <n v="0"/>
    <n v="0"/>
    <n v="0"/>
    <n v="0"/>
    <n v="0"/>
    <n v="0"/>
    <n v="1"/>
    <n v="1"/>
    <n v="1"/>
    <n v="1"/>
    <n v="1"/>
    <n v="1"/>
    <n v="1"/>
    <n v="0"/>
    <s v="000000000011111110"/>
    <s v="001111100000000000"/>
    <n v="0"/>
    <n v="7"/>
    <n v="5"/>
    <n v="2"/>
    <n v="35"/>
    <n v="-25"/>
    <n v="60"/>
    <n v="-7"/>
    <n v="-0.33333333333333331"/>
    <n v="0"/>
    <n v="1"/>
    <n v="0"/>
  </r>
  <r>
    <n v="69"/>
    <s v="sheffield"/>
    <n v="110"/>
    <x v="0"/>
    <s v="M"/>
    <n v="18"/>
    <x v="1"/>
    <x v="1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69"/>
    <s v="sheffield"/>
    <n v="110"/>
    <x v="0"/>
    <s v="M"/>
    <n v="18"/>
    <x v="1"/>
    <x v="1"/>
    <s v="left"/>
    <n v="0"/>
    <n v="1"/>
    <n v="1"/>
    <n v="1"/>
    <n v="1"/>
    <n v="1"/>
    <n v="1"/>
    <n v="0"/>
    <n v="0"/>
    <n v="0"/>
    <n v="0"/>
    <n v="0"/>
    <n v="0"/>
    <n v="0"/>
    <n v="0"/>
    <n v="0"/>
    <n v="0"/>
    <n v="0"/>
    <s v="011111100000000000"/>
    <s v="000000000001111100"/>
    <n v="0"/>
    <n v="6"/>
    <n v="5"/>
    <n v="1"/>
    <n v="-33"/>
    <n v="25"/>
    <n v="-58"/>
    <n v="-6"/>
    <n v="-0.22222222222222221"/>
    <n v="0"/>
    <n v="-1"/>
    <n v="-1"/>
  </r>
  <r>
    <n v="70"/>
    <s v="sheffield"/>
    <n v="111"/>
    <x v="0"/>
    <s v="F"/>
    <n v="18"/>
    <x v="1"/>
    <x v="1"/>
    <s v="left"/>
    <n v="0"/>
    <n v="0"/>
    <n v="0"/>
    <n v="0"/>
    <n v="0"/>
    <n v="0"/>
    <n v="0"/>
    <n v="0"/>
    <n v="0"/>
    <n v="1"/>
    <n v="1"/>
    <n v="1"/>
    <n v="1"/>
    <n v="1"/>
    <n v="1"/>
    <n v="1"/>
    <n v="0"/>
    <n v="0"/>
    <s v="000000000111111100"/>
    <s v="000000000001111100"/>
    <n v="0"/>
    <n v="7"/>
    <n v="5"/>
    <n v="2"/>
    <n v="28"/>
    <n v="25"/>
    <n v="3"/>
    <n v="1"/>
    <n v="0.55555555555555558"/>
    <n v="1"/>
    <n v="0"/>
    <n v="1"/>
  </r>
  <r>
    <n v="70"/>
    <s v="sheffield"/>
    <n v="111"/>
    <x v="0"/>
    <s v="F"/>
    <n v="18"/>
    <x v="1"/>
    <x v="1"/>
    <s v="middle"/>
    <n v="0"/>
    <n v="0"/>
    <n v="0"/>
    <n v="0"/>
    <n v="1"/>
    <n v="1"/>
    <n v="1"/>
    <n v="1"/>
    <n v="1"/>
    <n v="1"/>
    <n v="1"/>
    <n v="1"/>
    <n v="1"/>
    <n v="1"/>
    <n v="0"/>
    <n v="0"/>
    <n v="0"/>
    <n v="0"/>
    <s v="000011111111110000"/>
    <s v="000001111111100000"/>
    <n v="0"/>
    <n v="10"/>
    <n v="8"/>
    <n v="2"/>
    <n v="0"/>
    <n v="0"/>
    <n v="0"/>
    <n v="6"/>
    <n v="1"/>
    <n v="0"/>
    <n v="0"/>
    <n v="0"/>
  </r>
  <r>
    <n v="70"/>
    <s v="sheffield"/>
    <n v="111"/>
    <x v="0"/>
    <s v="F"/>
    <n v="18"/>
    <x v="1"/>
    <x v="1"/>
    <s v="right"/>
    <n v="0"/>
    <n v="0"/>
    <n v="1"/>
    <n v="1"/>
    <n v="1"/>
    <n v="1"/>
    <n v="1"/>
    <n v="1"/>
    <n v="1"/>
    <n v="0"/>
    <n v="0"/>
    <n v="0"/>
    <n v="0"/>
    <n v="0"/>
    <n v="0"/>
    <n v="0"/>
    <n v="0"/>
    <n v="0"/>
    <s v="001111111000000000"/>
    <s v="001111100000000000"/>
    <n v="0"/>
    <n v="7"/>
    <n v="5"/>
    <n v="2"/>
    <n v="-28"/>
    <n v="-25"/>
    <n v="-3"/>
    <n v="1"/>
    <n v="0.55555555555555558"/>
    <n v="1"/>
    <n v="0"/>
    <n v="1"/>
  </r>
  <r>
    <n v="71"/>
    <s v="sheffield"/>
    <n v="112"/>
    <x v="0"/>
    <s v="F"/>
    <n v="18"/>
    <x v="1"/>
    <x v="1"/>
    <s v="middle"/>
    <n v="0"/>
    <n v="0"/>
    <n v="0"/>
    <n v="0"/>
    <n v="0"/>
    <n v="1"/>
    <n v="1"/>
    <n v="1"/>
    <n v="1"/>
    <n v="1"/>
    <n v="1"/>
    <n v="1"/>
    <n v="1"/>
    <n v="0"/>
    <n v="0"/>
    <n v="0"/>
    <n v="0"/>
    <n v="0"/>
    <s v="000001111111100000"/>
    <s v="000001111111100000"/>
    <n v="1"/>
    <n v="8"/>
    <n v="8"/>
    <n v="0"/>
    <n v="0"/>
    <n v="0"/>
    <n v="0"/>
    <n v="8"/>
    <n v="1.2222222222222223"/>
    <n v="0"/>
    <n v="0"/>
    <n v="0"/>
  </r>
  <r>
    <n v="71"/>
    <s v="sheffield"/>
    <n v="112"/>
    <x v="0"/>
    <s v="F"/>
    <n v="18"/>
    <x v="1"/>
    <x v="1"/>
    <s v="left"/>
    <n v="0"/>
    <n v="0"/>
    <n v="0"/>
    <n v="0"/>
    <n v="1"/>
    <n v="1"/>
    <n v="1"/>
    <n v="1"/>
    <n v="1"/>
    <n v="1"/>
    <n v="0"/>
    <n v="0"/>
    <n v="0"/>
    <n v="0"/>
    <n v="0"/>
    <n v="0"/>
    <n v="0"/>
    <n v="0"/>
    <s v="000011111100000000"/>
    <s v="000000000001111100"/>
    <n v="0"/>
    <n v="6"/>
    <n v="5"/>
    <n v="1"/>
    <n v="-14"/>
    <n v="25"/>
    <n v="-39"/>
    <n v="-6"/>
    <n v="-0.22222222222222221"/>
    <n v="0"/>
    <n v="-1"/>
    <n v="-1"/>
  </r>
  <r>
    <n v="71"/>
    <s v="sheffield"/>
    <n v="112"/>
    <x v="0"/>
    <s v="F"/>
    <n v="18"/>
    <x v="1"/>
    <x v="1"/>
    <s v="right"/>
    <n v="0"/>
    <n v="0"/>
    <n v="0"/>
    <n v="0"/>
    <n v="0"/>
    <n v="0"/>
    <n v="0"/>
    <n v="0"/>
    <n v="1"/>
    <n v="1"/>
    <n v="1"/>
    <n v="1"/>
    <n v="1"/>
    <n v="0"/>
    <n v="0"/>
    <n v="0"/>
    <n v="0"/>
    <n v="0"/>
    <s v="000000001111100000"/>
    <s v="001111100000000000"/>
    <n v="0"/>
    <n v="5"/>
    <n v="5"/>
    <n v="0"/>
    <n v="9"/>
    <n v="-25"/>
    <n v="34"/>
    <n v="-5"/>
    <n v="-0.1111111111111111"/>
    <n v="0"/>
    <n v="1"/>
    <n v="0"/>
  </r>
  <r>
    <n v="72"/>
    <s v="sheffield"/>
    <n v="113"/>
    <x v="0"/>
    <s v="F"/>
    <n v="25"/>
    <x v="1"/>
    <x v="1"/>
    <s v="right"/>
    <n v="0"/>
    <n v="0"/>
    <n v="0"/>
    <n v="0"/>
    <n v="1"/>
    <n v="1"/>
    <n v="1"/>
    <n v="1"/>
    <n v="0"/>
    <n v="0"/>
    <n v="0"/>
    <n v="0"/>
    <n v="0"/>
    <n v="0"/>
    <n v="0"/>
    <n v="0"/>
    <n v="0"/>
    <n v="0"/>
    <s v="000011110000000000"/>
    <s v="001111100000000000"/>
    <n v="0"/>
    <n v="4"/>
    <n v="5"/>
    <n v="-1"/>
    <n v="-14"/>
    <n v="-25"/>
    <n v="11"/>
    <n v="0"/>
    <n v="0.44444444444444442"/>
    <n v="1"/>
    <n v="0"/>
    <n v="1"/>
  </r>
  <r>
    <n v="72"/>
    <s v="sheffield"/>
    <n v="113"/>
    <x v="0"/>
    <s v="F"/>
    <n v="25"/>
    <x v="1"/>
    <x v="1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72"/>
    <s v="sheffield"/>
    <n v="113"/>
    <x v="0"/>
    <s v="F"/>
    <n v="25"/>
    <x v="1"/>
    <x v="1"/>
    <s v="left"/>
    <n v="0"/>
    <n v="0"/>
    <n v="0"/>
    <n v="0"/>
    <n v="0"/>
    <n v="0"/>
    <n v="0"/>
    <n v="0"/>
    <n v="0"/>
    <n v="0"/>
    <n v="0"/>
    <n v="1"/>
    <n v="1"/>
    <n v="1"/>
    <n v="0"/>
    <n v="0"/>
    <n v="0"/>
    <n v="0"/>
    <s v="000000000001110000"/>
    <s v="000000000001111100"/>
    <n v="0"/>
    <n v="3"/>
    <n v="5"/>
    <n v="-2"/>
    <n v="12"/>
    <n v="25"/>
    <n v="-13"/>
    <n v="1"/>
    <n v="0.55555555555555558"/>
    <n v="1"/>
    <n v="0"/>
    <n v="1"/>
  </r>
  <r>
    <n v="73"/>
    <s v="sheffield"/>
    <n v="114"/>
    <x v="0"/>
    <s v="F"/>
    <n v="18"/>
    <x v="1"/>
    <x v="1"/>
    <s v="right"/>
    <n v="0"/>
    <n v="0"/>
    <n v="0"/>
    <n v="1"/>
    <n v="1"/>
    <n v="1"/>
    <n v="1"/>
    <n v="1"/>
    <n v="0"/>
    <n v="0"/>
    <n v="0"/>
    <n v="0"/>
    <n v="0"/>
    <n v="0"/>
    <n v="0"/>
    <n v="0"/>
    <n v="0"/>
    <n v="0"/>
    <s v="000111110000000000"/>
    <s v="001111100000000000"/>
    <n v="0"/>
    <n v="5"/>
    <n v="5"/>
    <n v="0"/>
    <n v="-20"/>
    <n v="-25"/>
    <n v="5"/>
    <n v="1"/>
    <n v="0.55555555555555558"/>
    <n v="1"/>
    <n v="0"/>
    <n v="1"/>
  </r>
  <r>
    <n v="73"/>
    <s v="sheffield"/>
    <n v="114"/>
    <x v="0"/>
    <s v="F"/>
    <n v="18"/>
    <x v="1"/>
    <x v="1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73"/>
    <s v="sheffield"/>
    <n v="114"/>
    <x v="0"/>
    <s v="F"/>
    <n v="18"/>
    <x v="1"/>
    <x v="1"/>
    <s v="left"/>
    <n v="0"/>
    <n v="0"/>
    <n v="0"/>
    <n v="0"/>
    <n v="0"/>
    <n v="0"/>
    <n v="0"/>
    <n v="0"/>
    <n v="0"/>
    <n v="0"/>
    <n v="1"/>
    <n v="1"/>
    <n v="1"/>
    <n v="1"/>
    <n v="1"/>
    <n v="0"/>
    <n v="0"/>
    <n v="0"/>
    <s v="000000000011111000"/>
    <s v="000000000001111100"/>
    <n v="0"/>
    <n v="5"/>
    <n v="5"/>
    <n v="0"/>
    <n v="20"/>
    <n v="25"/>
    <n v="-5"/>
    <n v="1"/>
    <n v="0.55555555555555558"/>
    <n v="1"/>
    <n v="0"/>
    <n v="1"/>
  </r>
  <r>
    <n v="74"/>
    <s v="sheffield"/>
    <n v="115"/>
    <x v="0"/>
    <s v="F"/>
    <n v="18"/>
    <x v="1"/>
    <x v="1"/>
    <s v="right"/>
    <n v="0"/>
    <n v="0"/>
    <n v="0"/>
    <n v="0"/>
    <n v="0"/>
    <n v="1"/>
    <n v="1"/>
    <n v="1"/>
    <n v="1"/>
    <n v="1"/>
    <n v="1"/>
    <n v="1"/>
    <n v="0"/>
    <n v="0"/>
    <n v="0"/>
    <n v="0"/>
    <n v="0"/>
    <n v="0"/>
    <s v="000001111111000000"/>
    <s v="001111100000000000"/>
    <n v="0"/>
    <n v="7"/>
    <n v="5"/>
    <n v="2"/>
    <n v="-4"/>
    <n v="-25"/>
    <n v="21"/>
    <n v="-5"/>
    <n v="-0.1111111111111111"/>
    <n v="1"/>
    <n v="0"/>
    <n v="1"/>
  </r>
  <r>
    <n v="74"/>
    <s v="sheffield"/>
    <n v="115"/>
    <x v="0"/>
    <s v="F"/>
    <n v="18"/>
    <x v="1"/>
    <x v="1"/>
    <s v="middle"/>
    <n v="0"/>
    <n v="0"/>
    <n v="0"/>
    <n v="1"/>
    <n v="1"/>
    <n v="1"/>
    <n v="1"/>
    <n v="1"/>
    <n v="1"/>
    <n v="1"/>
    <n v="1"/>
    <n v="1"/>
    <n v="1"/>
    <n v="1"/>
    <n v="1"/>
    <n v="0"/>
    <n v="0"/>
    <n v="0"/>
    <s v="000111111111111000"/>
    <s v="000001111111100000"/>
    <n v="0"/>
    <n v="12"/>
    <n v="8"/>
    <n v="4"/>
    <n v="0"/>
    <n v="0"/>
    <n v="0"/>
    <n v="4"/>
    <n v="0.77777777777777779"/>
    <n v="0"/>
    <n v="0"/>
    <n v="0"/>
  </r>
  <r>
    <n v="74"/>
    <s v="sheffield"/>
    <n v="115"/>
    <x v="0"/>
    <s v="F"/>
    <n v="18"/>
    <x v="1"/>
    <x v="1"/>
    <s v="left"/>
    <n v="0"/>
    <n v="0"/>
    <n v="0"/>
    <n v="0"/>
    <n v="0"/>
    <n v="0"/>
    <n v="0"/>
    <n v="0"/>
    <n v="1"/>
    <n v="1"/>
    <n v="1"/>
    <n v="1"/>
    <n v="1"/>
    <n v="1"/>
    <n v="1"/>
    <n v="0"/>
    <n v="0"/>
    <n v="0"/>
    <s v="000000001111111000"/>
    <s v="000000000001111100"/>
    <n v="0"/>
    <n v="7"/>
    <n v="5"/>
    <n v="2"/>
    <n v="20"/>
    <n v="25"/>
    <n v="-5"/>
    <n v="-1"/>
    <n v="0.33333333333333331"/>
    <n v="1"/>
    <n v="0"/>
    <n v="1"/>
  </r>
  <r>
    <n v="75"/>
    <s v="sheffield"/>
    <n v="116"/>
    <x v="0"/>
    <s v="F"/>
    <n v="18"/>
    <x v="1"/>
    <x v="1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75"/>
    <s v="sheffield"/>
    <n v="116"/>
    <x v="0"/>
    <s v="F"/>
    <n v="18"/>
    <x v="1"/>
    <x v="1"/>
    <s v="right"/>
    <n v="0"/>
    <n v="0"/>
    <n v="0"/>
    <n v="0"/>
    <n v="0"/>
    <n v="0"/>
    <n v="0"/>
    <n v="0"/>
    <n v="0"/>
    <n v="1"/>
    <n v="1"/>
    <n v="1"/>
    <n v="1"/>
    <n v="1"/>
    <n v="0"/>
    <n v="0"/>
    <n v="0"/>
    <n v="0"/>
    <s v="000000000111110000"/>
    <s v="001111100000000000"/>
    <n v="0"/>
    <n v="5"/>
    <n v="5"/>
    <n v="0"/>
    <n v="15"/>
    <n v="-25"/>
    <n v="40"/>
    <n v="-5"/>
    <n v="-0.1111111111111111"/>
    <n v="0"/>
    <n v="1"/>
    <n v="0"/>
  </r>
  <r>
    <n v="75"/>
    <s v="sheffield"/>
    <n v="116"/>
    <x v="0"/>
    <s v="F"/>
    <n v="18"/>
    <x v="1"/>
    <x v="1"/>
    <s v="left"/>
    <n v="0"/>
    <n v="0"/>
    <n v="0"/>
    <n v="0"/>
    <n v="1"/>
    <n v="1"/>
    <n v="1"/>
    <n v="1"/>
    <n v="0"/>
    <n v="0"/>
    <n v="0"/>
    <n v="0"/>
    <n v="0"/>
    <n v="0"/>
    <n v="0"/>
    <n v="0"/>
    <n v="0"/>
    <n v="0"/>
    <s v="000011110000000000"/>
    <s v="000000000001111100"/>
    <n v="0"/>
    <n v="4"/>
    <n v="5"/>
    <n v="-1"/>
    <n v="-14"/>
    <n v="25"/>
    <n v="-39"/>
    <n v="-4"/>
    <n v="0"/>
    <n v="0"/>
    <n v="-1"/>
    <n v="-1"/>
  </r>
  <r>
    <n v="76"/>
    <s v="sheffield"/>
    <n v="117"/>
    <x v="0"/>
    <s v="M"/>
    <n v="19"/>
    <x v="1"/>
    <x v="1"/>
    <s v="right"/>
    <n v="0"/>
    <n v="0"/>
    <n v="0"/>
    <n v="0"/>
    <n v="0"/>
    <n v="0"/>
    <n v="0"/>
    <n v="0"/>
    <n v="0"/>
    <n v="1"/>
    <n v="1"/>
    <n v="1"/>
    <n v="1"/>
    <n v="0"/>
    <n v="0"/>
    <n v="0"/>
    <n v="0"/>
    <n v="0"/>
    <s v="000000000111100000"/>
    <s v="001111100000000000"/>
    <n v="0"/>
    <n v="4"/>
    <n v="5"/>
    <n v="-1"/>
    <n v="10"/>
    <n v="-25"/>
    <n v="35"/>
    <n v="-4"/>
    <n v="0"/>
    <n v="0"/>
    <n v="1"/>
    <n v="0"/>
  </r>
  <r>
    <n v="76"/>
    <s v="sheffield"/>
    <n v="117"/>
    <x v="0"/>
    <s v="M"/>
    <n v="19"/>
    <x v="1"/>
    <x v="1"/>
    <s v="middle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1111111100000"/>
    <n v="0"/>
    <n v="4"/>
    <n v="8"/>
    <n v="-4"/>
    <n v="0"/>
    <n v="0"/>
    <n v="0"/>
    <n v="4"/>
    <n v="0.77777777777777779"/>
    <n v="0"/>
    <n v="0"/>
    <n v="0"/>
  </r>
  <r>
    <n v="76"/>
    <s v="sheffield"/>
    <n v="117"/>
    <x v="0"/>
    <s v="M"/>
    <n v="19"/>
    <x v="1"/>
    <x v="1"/>
    <s v="left"/>
    <n v="0"/>
    <n v="0"/>
    <n v="0"/>
    <n v="0"/>
    <n v="1"/>
    <n v="1"/>
    <n v="1"/>
    <n v="1"/>
    <n v="0"/>
    <n v="0"/>
    <n v="0"/>
    <n v="0"/>
    <n v="0"/>
    <n v="0"/>
    <n v="0"/>
    <n v="0"/>
    <n v="0"/>
    <n v="0"/>
    <s v="000011110000000000"/>
    <s v="000000000001111100"/>
    <n v="0"/>
    <n v="4"/>
    <n v="5"/>
    <n v="-1"/>
    <n v="-14"/>
    <n v="25"/>
    <n v="-39"/>
    <n v="-4"/>
    <n v="0"/>
    <n v="0"/>
    <n v="-1"/>
    <n v="-1"/>
  </r>
  <r>
    <n v="78"/>
    <s v="sheffield"/>
    <n v="119"/>
    <x v="0"/>
    <s v="M"/>
    <n v="19"/>
    <x v="1"/>
    <x v="0"/>
    <s v="middle"/>
    <n v="0"/>
    <n v="0"/>
    <n v="0"/>
    <n v="0"/>
    <n v="0"/>
    <n v="0"/>
    <n v="0"/>
    <n v="1"/>
    <n v="1"/>
    <n v="1"/>
    <n v="1"/>
    <n v="1"/>
    <n v="1"/>
    <n v="1"/>
    <n v="0"/>
    <n v="0"/>
    <n v="0"/>
    <n v="0"/>
    <s v="000000011111110000"/>
    <s v="000001111111100000"/>
    <n v="0"/>
    <n v="7"/>
    <n v="8"/>
    <n v="-1"/>
    <n v="12"/>
    <n v="0"/>
    <n v="12"/>
    <n v="5"/>
    <n v="0.88888888888888884"/>
    <n v="0"/>
    <n v="0"/>
    <n v="0"/>
  </r>
  <r>
    <n v="78"/>
    <s v="sheffield"/>
    <n v="119"/>
    <x v="0"/>
    <s v="M"/>
    <n v="19"/>
    <x v="1"/>
    <x v="0"/>
    <s v="left"/>
    <n v="0"/>
    <n v="0"/>
    <n v="0"/>
    <n v="0"/>
    <n v="0"/>
    <n v="0"/>
    <n v="0"/>
    <n v="0"/>
    <n v="1"/>
    <n v="1"/>
    <n v="1"/>
    <n v="1"/>
    <n v="1"/>
    <n v="1"/>
    <n v="1"/>
    <n v="0"/>
    <n v="0"/>
    <n v="0"/>
    <s v="000000001111111000"/>
    <s v="000000000001111100"/>
    <n v="0"/>
    <n v="7"/>
    <n v="5"/>
    <n v="2"/>
    <n v="20"/>
    <n v="25"/>
    <n v="-5"/>
    <n v="-1"/>
    <n v="0.33333333333333331"/>
    <n v="1"/>
    <n v="0"/>
    <n v="1"/>
  </r>
  <r>
    <n v="78"/>
    <s v="sheffield"/>
    <n v="119"/>
    <x v="0"/>
    <s v="M"/>
    <n v="19"/>
    <x v="1"/>
    <x v="0"/>
    <s v="right"/>
    <n v="0"/>
    <n v="0"/>
    <n v="0"/>
    <n v="0"/>
    <n v="1"/>
    <n v="1"/>
    <n v="1"/>
    <n v="1"/>
    <n v="1"/>
    <n v="1"/>
    <n v="1"/>
    <n v="0"/>
    <n v="0"/>
    <n v="0"/>
    <n v="0"/>
    <n v="0"/>
    <n v="0"/>
    <n v="0"/>
    <s v="000011111110000000"/>
    <s v="001111100000000000"/>
    <n v="0"/>
    <n v="7"/>
    <n v="5"/>
    <n v="2"/>
    <n v="-12"/>
    <n v="-25"/>
    <n v="13"/>
    <n v="-3"/>
    <n v="0.1111111111111111"/>
    <n v="1"/>
    <n v="0"/>
    <n v="1"/>
  </r>
  <r>
    <n v="79"/>
    <s v="sheffield"/>
    <n v="120"/>
    <x v="0"/>
    <s v="F"/>
    <n v="18"/>
    <x v="1"/>
    <x v="0"/>
    <s v="left"/>
    <n v="0"/>
    <n v="0"/>
    <n v="0"/>
    <n v="0"/>
    <n v="0"/>
    <n v="0"/>
    <n v="0"/>
    <n v="1"/>
    <n v="1"/>
    <n v="1"/>
    <n v="1"/>
    <n v="1"/>
    <n v="1"/>
    <n v="1"/>
    <n v="1"/>
    <n v="0"/>
    <n v="0"/>
    <n v="0"/>
    <s v="000000011111111000"/>
    <s v="000000000001111100"/>
    <n v="0"/>
    <n v="8"/>
    <n v="5"/>
    <n v="3"/>
    <n v="18"/>
    <n v="25"/>
    <n v="-7"/>
    <n v="-2"/>
    <n v="0.22222222222222221"/>
    <n v="1"/>
    <n v="0"/>
    <n v="1"/>
  </r>
  <r>
    <n v="79"/>
    <s v="sheffield"/>
    <n v="120"/>
    <x v="0"/>
    <s v="F"/>
    <n v="18"/>
    <x v="1"/>
    <x v="0"/>
    <s v="right"/>
    <n v="0"/>
    <n v="0"/>
    <n v="0"/>
    <n v="0"/>
    <n v="0"/>
    <n v="1"/>
    <n v="1"/>
    <n v="1"/>
    <n v="1"/>
    <n v="1"/>
    <n v="1"/>
    <n v="0"/>
    <n v="0"/>
    <n v="0"/>
    <n v="0"/>
    <n v="0"/>
    <n v="0"/>
    <n v="0"/>
    <s v="000001111110000000"/>
    <s v="001111100000000000"/>
    <n v="0"/>
    <n v="6"/>
    <n v="5"/>
    <n v="1"/>
    <n v="-7"/>
    <n v="-25"/>
    <n v="18"/>
    <n v="-4"/>
    <n v="0"/>
    <n v="1"/>
    <n v="0"/>
    <n v="1"/>
  </r>
  <r>
    <n v="79"/>
    <s v="sheffield"/>
    <n v="120"/>
    <x v="0"/>
    <s v="F"/>
    <n v="18"/>
    <x v="1"/>
    <x v="0"/>
    <s v="middle"/>
    <n v="0"/>
    <n v="0"/>
    <n v="0"/>
    <n v="0"/>
    <n v="0"/>
    <n v="0"/>
    <n v="0"/>
    <n v="0"/>
    <n v="1"/>
    <n v="1"/>
    <n v="1"/>
    <n v="1"/>
    <n v="1"/>
    <n v="0"/>
    <n v="0"/>
    <n v="0"/>
    <n v="0"/>
    <n v="0"/>
    <s v="000000001111100000"/>
    <s v="000001111111100000"/>
    <n v="0"/>
    <n v="5"/>
    <n v="8"/>
    <n v="-3"/>
    <n v="9"/>
    <n v="0"/>
    <n v="9"/>
    <n v="5"/>
    <n v="0.88888888888888884"/>
    <n v="0"/>
    <n v="0"/>
    <n v="0"/>
  </r>
  <r>
    <n v="80"/>
    <s v="sheffield"/>
    <n v="121"/>
    <x v="0"/>
    <s v="M"/>
    <n v="19"/>
    <x v="1"/>
    <x v="0"/>
    <s v="left"/>
    <n v="0"/>
    <n v="0"/>
    <n v="0"/>
    <n v="0"/>
    <n v="0"/>
    <n v="0"/>
    <n v="0"/>
    <n v="0"/>
    <n v="0"/>
    <n v="1"/>
    <n v="1"/>
    <n v="1"/>
    <n v="1"/>
    <n v="1"/>
    <n v="1"/>
    <n v="0"/>
    <n v="0"/>
    <n v="0"/>
    <s v="000000000111111000"/>
    <s v="000000000001111100"/>
    <n v="0"/>
    <n v="6"/>
    <n v="5"/>
    <n v="1"/>
    <n v="21"/>
    <n v="25"/>
    <n v="-4"/>
    <n v="0"/>
    <n v="0.44444444444444442"/>
    <n v="1"/>
    <n v="0"/>
    <n v="1"/>
  </r>
  <r>
    <n v="80"/>
    <s v="sheffield"/>
    <n v="121"/>
    <x v="0"/>
    <s v="M"/>
    <n v="19"/>
    <x v="1"/>
    <x v="0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80"/>
    <s v="sheffield"/>
    <n v="121"/>
    <x v="0"/>
    <s v="M"/>
    <n v="19"/>
    <x v="1"/>
    <x v="0"/>
    <s v="right"/>
    <n v="0"/>
    <n v="0"/>
    <n v="0"/>
    <n v="1"/>
    <n v="1"/>
    <n v="1"/>
    <n v="1"/>
    <n v="1"/>
    <n v="1"/>
    <n v="0"/>
    <n v="0"/>
    <n v="0"/>
    <n v="0"/>
    <n v="0"/>
    <n v="0"/>
    <n v="0"/>
    <n v="0"/>
    <n v="0"/>
    <s v="000111111000000000"/>
    <s v="001111100000000000"/>
    <n v="0"/>
    <n v="6"/>
    <n v="5"/>
    <n v="1"/>
    <n v="-21"/>
    <n v="-25"/>
    <n v="4"/>
    <n v="0"/>
    <n v="0.44444444444444442"/>
    <n v="1"/>
    <n v="0"/>
    <n v="1"/>
  </r>
  <r>
    <n v="81"/>
    <s v="sheffield"/>
    <n v="122"/>
    <x v="0"/>
    <s v="F"/>
    <n v="18"/>
    <x v="1"/>
    <x v="0"/>
    <s v="left"/>
    <n v="0"/>
    <n v="0"/>
    <n v="0"/>
    <n v="1"/>
    <n v="0"/>
    <n v="0"/>
    <n v="1"/>
    <n v="1"/>
    <n v="1"/>
    <n v="1"/>
    <n v="1"/>
    <n v="1"/>
    <n v="0"/>
    <n v="0"/>
    <n v="0"/>
    <n v="0"/>
    <n v="0"/>
    <n v="0"/>
    <s v="000100111111000000"/>
    <s v="000000000001111100"/>
    <n v="0"/>
    <n v="7"/>
    <n v="5"/>
    <n v="2"/>
    <n v="-6"/>
    <n v="25"/>
    <n v="-31"/>
    <n v="-7"/>
    <n v="-0.33333333333333331"/>
    <n v="0"/>
    <n v="-1"/>
    <n v="-1"/>
  </r>
  <r>
    <n v="81"/>
    <s v="sheffield"/>
    <n v="122"/>
    <x v="0"/>
    <s v="F"/>
    <n v="18"/>
    <x v="1"/>
    <x v="0"/>
    <s v="middle"/>
    <n v="0"/>
    <n v="0"/>
    <n v="0"/>
    <n v="0"/>
    <n v="1"/>
    <n v="1"/>
    <n v="1"/>
    <n v="0"/>
    <n v="0"/>
    <n v="1"/>
    <n v="1"/>
    <n v="1"/>
    <n v="0"/>
    <n v="0"/>
    <n v="0"/>
    <n v="0"/>
    <n v="0"/>
    <n v="0"/>
    <s v="000011100111000000"/>
    <s v="000001111111100000"/>
    <n v="0"/>
    <n v="6"/>
    <n v="8"/>
    <n v="-2"/>
    <n v="-6"/>
    <n v="0"/>
    <n v="-6"/>
    <n v="4"/>
    <n v="0.77777777777777779"/>
    <n v="0"/>
    <n v="0"/>
    <n v="0"/>
  </r>
  <r>
    <n v="81"/>
    <s v="sheffield"/>
    <n v="122"/>
    <x v="0"/>
    <s v="F"/>
    <n v="18"/>
    <x v="1"/>
    <x v="0"/>
    <s v="right"/>
    <n v="0"/>
    <n v="0"/>
    <n v="0"/>
    <n v="0"/>
    <n v="0"/>
    <n v="0"/>
    <n v="0"/>
    <n v="0"/>
    <n v="1"/>
    <n v="1"/>
    <n v="1"/>
    <n v="1"/>
    <n v="0"/>
    <n v="0"/>
    <n v="1"/>
    <n v="0"/>
    <n v="0"/>
    <n v="0"/>
    <s v="000000001111001000"/>
    <s v="001111100000000000"/>
    <n v="0"/>
    <n v="5"/>
    <n v="5"/>
    <n v="0"/>
    <n v="11"/>
    <n v="-25"/>
    <n v="36"/>
    <n v="-5"/>
    <n v="-0.1111111111111111"/>
    <n v="0"/>
    <n v="1"/>
    <n v="0"/>
  </r>
  <r>
    <n v="82"/>
    <s v="sheffield"/>
    <n v="123"/>
    <x v="0"/>
    <s v="M"/>
    <n v="18"/>
    <x v="1"/>
    <x v="0"/>
    <s v="left"/>
    <n v="0"/>
    <n v="0"/>
    <n v="0"/>
    <n v="0"/>
    <n v="0"/>
    <n v="0"/>
    <n v="0"/>
    <n v="0"/>
    <n v="0"/>
    <n v="1"/>
    <n v="1"/>
    <n v="1"/>
    <n v="0"/>
    <n v="0"/>
    <n v="0"/>
    <n v="0"/>
    <n v="0"/>
    <n v="0"/>
    <s v="000000000111000000"/>
    <s v="000000000001111100"/>
    <n v="0"/>
    <n v="3"/>
    <n v="5"/>
    <n v="-2"/>
    <n v="6"/>
    <n v="25"/>
    <n v="-19"/>
    <n v="-3"/>
    <n v="0.1111111111111111"/>
    <n v="1"/>
    <n v="0"/>
    <n v="1"/>
  </r>
  <r>
    <n v="82"/>
    <s v="sheffield"/>
    <n v="123"/>
    <x v="0"/>
    <s v="M"/>
    <n v="18"/>
    <x v="1"/>
    <x v="0"/>
    <s v="middle"/>
    <n v="0"/>
    <n v="0"/>
    <n v="0"/>
    <n v="0"/>
    <n v="0"/>
    <n v="0"/>
    <n v="0"/>
    <n v="1"/>
    <n v="1"/>
    <n v="1"/>
    <n v="0"/>
    <n v="0"/>
    <n v="0"/>
    <n v="0"/>
    <n v="0"/>
    <n v="0"/>
    <n v="0"/>
    <n v="0"/>
    <s v="000000011100000000"/>
    <s v="000001111111100000"/>
    <n v="0"/>
    <n v="3"/>
    <n v="8"/>
    <n v="-5"/>
    <n v="-2"/>
    <n v="0"/>
    <n v="-2"/>
    <n v="3"/>
    <n v="0.66666666666666663"/>
    <n v="0"/>
    <n v="0"/>
    <n v="0"/>
  </r>
  <r>
    <n v="82"/>
    <s v="sheffield"/>
    <n v="123"/>
    <x v="0"/>
    <s v="M"/>
    <n v="18"/>
    <x v="1"/>
    <x v="0"/>
    <s v="right"/>
    <n v="0"/>
    <n v="0"/>
    <n v="0"/>
    <n v="0"/>
    <n v="0"/>
    <n v="0"/>
    <n v="0"/>
    <n v="1"/>
    <n v="1"/>
    <n v="1"/>
    <n v="0"/>
    <n v="0"/>
    <n v="0"/>
    <n v="0"/>
    <n v="0"/>
    <n v="0"/>
    <n v="0"/>
    <n v="0"/>
    <s v="000000011100000000"/>
    <s v="001111100000000000"/>
    <n v="0"/>
    <n v="3"/>
    <n v="5"/>
    <n v="-2"/>
    <n v="-2"/>
    <n v="-25"/>
    <n v="23"/>
    <n v="-3"/>
    <n v="0.1111111111111111"/>
    <n v="1"/>
    <n v="0"/>
    <n v="1"/>
  </r>
  <r>
    <n v="83"/>
    <s v="sheffield"/>
    <n v="124"/>
    <x v="0"/>
    <s v="M"/>
    <n v="18"/>
    <x v="1"/>
    <x v="0"/>
    <s v="right"/>
    <n v="0"/>
    <n v="0"/>
    <n v="0"/>
    <n v="0"/>
    <n v="1"/>
    <n v="0"/>
    <n v="0"/>
    <n v="0"/>
    <n v="0"/>
    <n v="0"/>
    <n v="0"/>
    <n v="0"/>
    <n v="0"/>
    <n v="0"/>
    <n v="0"/>
    <n v="0"/>
    <n v="0"/>
    <n v="0"/>
    <s v="000010000000000000"/>
    <s v="001111100000000000"/>
    <n v="0"/>
    <n v="1"/>
    <n v="5"/>
    <n v="-4"/>
    <n v="-5"/>
    <n v="-25"/>
    <n v="20"/>
    <n v="1"/>
    <n v="0.55555555555555558"/>
    <n v="1"/>
    <n v="0"/>
    <n v="1"/>
  </r>
  <r>
    <n v="83"/>
    <s v="sheffield"/>
    <n v="124"/>
    <x v="0"/>
    <s v="M"/>
    <n v="18"/>
    <x v="1"/>
    <x v="0"/>
    <s v="middle"/>
    <n v="0"/>
    <n v="0"/>
    <n v="0"/>
    <n v="0"/>
    <n v="0"/>
    <n v="0"/>
    <n v="0"/>
    <n v="0"/>
    <n v="1"/>
    <n v="0"/>
    <n v="0"/>
    <n v="0"/>
    <n v="0"/>
    <n v="0"/>
    <n v="0"/>
    <n v="0"/>
    <n v="0"/>
    <n v="0"/>
    <s v="000000001000000000"/>
    <s v="000001111111100000"/>
    <n v="0"/>
    <n v="1"/>
    <n v="8"/>
    <n v="-7"/>
    <n v="-1"/>
    <n v="0"/>
    <n v="-1"/>
    <n v="1"/>
    <n v="0.44444444444444442"/>
    <n v="0"/>
    <n v="0"/>
    <n v="0"/>
  </r>
  <r>
    <n v="83"/>
    <s v="sheffield"/>
    <n v="124"/>
    <x v="0"/>
    <s v="M"/>
    <n v="18"/>
    <x v="1"/>
    <x v="0"/>
    <s v="left"/>
    <n v="0"/>
    <n v="0"/>
    <n v="0"/>
    <n v="0"/>
    <n v="0"/>
    <n v="0"/>
    <n v="0"/>
    <n v="0"/>
    <n v="0"/>
    <n v="0"/>
    <n v="0"/>
    <n v="0"/>
    <n v="0"/>
    <n v="1"/>
    <n v="0"/>
    <n v="0"/>
    <n v="0"/>
    <n v="0"/>
    <s v="000000000000010000"/>
    <s v="000000000001111100"/>
    <n v="0"/>
    <n v="1"/>
    <n v="5"/>
    <n v="-4"/>
    <n v="5"/>
    <n v="25"/>
    <n v="-20"/>
    <n v="1"/>
    <n v="0.55555555555555558"/>
    <n v="1"/>
    <n v="0"/>
    <n v="1"/>
  </r>
  <r>
    <n v="84"/>
    <s v="sheffield"/>
    <n v="125"/>
    <x v="0"/>
    <s v="F"/>
    <n v="18"/>
    <x v="1"/>
    <x v="0"/>
    <s v="left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0000001111100"/>
    <n v="0"/>
    <n v="6"/>
    <n v="5"/>
    <n v="1"/>
    <n v="0"/>
    <n v="25"/>
    <n v="-25"/>
    <n v="-6"/>
    <n v="-0.22222222222222221"/>
    <n v="0"/>
    <n v="0"/>
    <n v="0"/>
  </r>
  <r>
    <n v="84"/>
    <s v="sheffield"/>
    <n v="125"/>
    <x v="0"/>
    <s v="F"/>
    <n v="18"/>
    <x v="1"/>
    <x v="0"/>
    <s v="right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1111100000000000"/>
    <n v="0"/>
    <n v="6"/>
    <n v="5"/>
    <n v="1"/>
    <n v="0"/>
    <n v="-25"/>
    <n v="25"/>
    <n v="-6"/>
    <n v="-0.22222222222222221"/>
    <n v="0"/>
    <n v="0"/>
    <n v="0"/>
  </r>
  <r>
    <n v="84"/>
    <s v="sheffield"/>
    <n v="125"/>
    <x v="0"/>
    <s v="F"/>
    <n v="18"/>
    <x v="1"/>
    <x v="0"/>
    <s v="middle"/>
    <n v="0"/>
    <n v="0"/>
    <n v="0"/>
    <n v="0"/>
    <n v="0"/>
    <n v="0"/>
    <n v="1"/>
    <n v="1"/>
    <n v="0"/>
    <n v="0"/>
    <n v="1"/>
    <n v="1"/>
    <n v="0"/>
    <n v="0"/>
    <n v="0"/>
    <n v="0"/>
    <n v="0"/>
    <n v="0"/>
    <s v="000000110011000000"/>
    <s v="000001111111100000"/>
    <n v="0"/>
    <n v="4"/>
    <n v="8"/>
    <n v="-4"/>
    <n v="0"/>
    <n v="0"/>
    <n v="0"/>
    <n v="4"/>
    <n v="0.77777777777777779"/>
    <n v="0"/>
    <n v="0"/>
    <n v="0"/>
  </r>
  <r>
    <n v="85"/>
    <s v="sheffield"/>
    <n v="126"/>
    <x v="0"/>
    <s v="F"/>
    <n v="19"/>
    <x v="1"/>
    <x v="0"/>
    <s v="left"/>
    <n v="0"/>
    <n v="0"/>
    <n v="0"/>
    <n v="0"/>
    <n v="0"/>
    <n v="0"/>
    <n v="1"/>
    <n v="1"/>
    <n v="1"/>
    <n v="1"/>
    <n v="1"/>
    <n v="1"/>
    <n v="1"/>
    <n v="0"/>
    <n v="0"/>
    <n v="0"/>
    <n v="0"/>
    <n v="0"/>
    <s v="000000111111100000"/>
    <s v="000000000001111100"/>
    <n v="0"/>
    <n v="7"/>
    <n v="5"/>
    <n v="2"/>
    <n v="4"/>
    <n v="25"/>
    <n v="-21"/>
    <n v="-5"/>
    <n v="-0.1111111111111111"/>
    <n v="1"/>
    <n v="0"/>
    <n v="1"/>
  </r>
  <r>
    <n v="85"/>
    <s v="sheffield"/>
    <n v="126"/>
    <x v="0"/>
    <s v="F"/>
    <n v="19"/>
    <x v="1"/>
    <x v="0"/>
    <s v="right"/>
    <n v="0"/>
    <n v="0"/>
    <n v="0"/>
    <n v="0"/>
    <n v="0"/>
    <n v="0"/>
    <n v="0"/>
    <n v="0"/>
    <n v="0"/>
    <n v="1"/>
    <n v="1"/>
    <n v="1"/>
    <n v="0"/>
    <n v="0"/>
    <n v="0"/>
    <n v="0"/>
    <n v="0"/>
    <n v="0"/>
    <s v="000000000111000000"/>
    <s v="001111100000000000"/>
    <n v="0"/>
    <n v="3"/>
    <n v="5"/>
    <n v="-2"/>
    <n v="6"/>
    <n v="-25"/>
    <n v="31"/>
    <n v="-3"/>
    <n v="0.1111111111111111"/>
    <n v="0"/>
    <n v="1"/>
    <n v="0"/>
  </r>
  <r>
    <n v="85"/>
    <s v="sheffield"/>
    <n v="126"/>
    <x v="0"/>
    <s v="F"/>
    <n v="19"/>
    <x v="1"/>
    <x v="0"/>
    <s v="middle"/>
    <n v="0"/>
    <n v="0"/>
    <n v="0"/>
    <n v="0"/>
    <n v="0"/>
    <n v="1"/>
    <n v="1"/>
    <n v="1"/>
    <n v="0"/>
    <n v="0"/>
    <n v="1"/>
    <n v="1"/>
    <n v="1"/>
    <n v="0"/>
    <n v="0"/>
    <n v="0"/>
    <n v="0"/>
    <n v="0"/>
    <s v="000001110011100000"/>
    <s v="000001111111100000"/>
    <n v="0"/>
    <n v="6"/>
    <n v="8"/>
    <n v="-2"/>
    <n v="0"/>
    <n v="0"/>
    <n v="0"/>
    <n v="6"/>
    <n v="1"/>
    <n v="0"/>
    <n v="0"/>
    <n v="0"/>
  </r>
  <r>
    <n v="86"/>
    <s v="sheffield"/>
    <n v="127"/>
    <x v="0"/>
    <s v="F"/>
    <n v="18"/>
    <x v="1"/>
    <x v="0"/>
    <s v="right"/>
    <n v="0"/>
    <n v="0"/>
    <n v="0"/>
    <n v="0"/>
    <n v="0"/>
    <n v="0"/>
    <n v="0"/>
    <n v="0"/>
    <n v="1"/>
    <n v="1"/>
    <n v="1"/>
    <n v="1"/>
    <n v="1"/>
    <n v="0"/>
    <n v="0"/>
    <n v="0"/>
    <n v="0"/>
    <n v="0"/>
    <s v="000000001111100000"/>
    <s v="001111100000000000"/>
    <n v="0"/>
    <n v="5"/>
    <n v="5"/>
    <n v="0"/>
    <n v="9"/>
    <n v="-25"/>
    <n v="34"/>
    <n v="-5"/>
    <n v="-0.1111111111111111"/>
    <n v="0"/>
    <n v="1"/>
    <n v="0"/>
  </r>
  <r>
    <n v="86"/>
    <s v="sheffield"/>
    <n v="127"/>
    <x v="0"/>
    <s v="F"/>
    <n v="18"/>
    <x v="1"/>
    <x v="0"/>
    <s v="left"/>
    <n v="0"/>
    <n v="0"/>
    <n v="0"/>
    <n v="0"/>
    <n v="0"/>
    <n v="1"/>
    <n v="1"/>
    <n v="1"/>
    <n v="1"/>
    <n v="1"/>
    <n v="0"/>
    <n v="0"/>
    <n v="0"/>
    <n v="0"/>
    <n v="0"/>
    <n v="0"/>
    <n v="0"/>
    <n v="0"/>
    <s v="000001111100000000"/>
    <s v="000000000001111100"/>
    <n v="0"/>
    <n v="5"/>
    <n v="5"/>
    <n v="0"/>
    <n v="-9"/>
    <n v="25"/>
    <n v="-34"/>
    <n v="-5"/>
    <n v="-0.1111111111111111"/>
    <n v="0"/>
    <n v="-1"/>
    <n v="-1"/>
  </r>
  <r>
    <n v="86"/>
    <s v="sheffield"/>
    <n v="127"/>
    <x v="0"/>
    <s v="F"/>
    <n v="18"/>
    <x v="1"/>
    <x v="0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87"/>
    <s v="sheffield"/>
    <n v="128"/>
    <x v="0"/>
    <s v="M"/>
    <n v="19"/>
    <x v="1"/>
    <x v="0"/>
    <s v="right"/>
    <n v="0"/>
    <n v="0"/>
    <n v="0"/>
    <n v="0"/>
    <n v="0"/>
    <n v="0"/>
    <n v="0"/>
    <n v="0"/>
    <n v="1"/>
    <n v="1"/>
    <n v="1"/>
    <n v="0"/>
    <n v="0"/>
    <n v="1"/>
    <n v="1"/>
    <n v="1"/>
    <n v="0"/>
    <n v="0"/>
    <s v="000000001110011100"/>
    <s v="001111100000000000"/>
    <n v="0"/>
    <n v="6"/>
    <n v="5"/>
    <n v="1"/>
    <n v="20"/>
    <n v="-25"/>
    <n v="45"/>
    <n v="-6"/>
    <n v="-0.22222222222222221"/>
    <n v="0"/>
    <n v="1"/>
    <n v="0"/>
  </r>
  <r>
    <n v="87"/>
    <s v="sheffield"/>
    <n v="128"/>
    <x v="0"/>
    <s v="M"/>
    <n v="19"/>
    <x v="1"/>
    <x v="0"/>
    <s v="middle"/>
    <n v="0"/>
    <n v="0"/>
    <n v="0"/>
    <n v="0"/>
    <n v="0"/>
    <n v="1"/>
    <n v="1"/>
    <n v="1"/>
    <n v="0"/>
    <n v="0"/>
    <n v="1"/>
    <n v="1"/>
    <n v="1"/>
    <n v="0"/>
    <n v="0"/>
    <n v="0"/>
    <n v="0"/>
    <n v="0"/>
    <s v="000001110011100000"/>
    <s v="000001111111100000"/>
    <n v="0"/>
    <n v="6"/>
    <n v="8"/>
    <n v="-2"/>
    <n v="0"/>
    <n v="0"/>
    <n v="0"/>
    <n v="6"/>
    <n v="1"/>
    <n v="0"/>
    <n v="0"/>
    <n v="0"/>
  </r>
  <r>
    <n v="87"/>
    <s v="sheffield"/>
    <n v="128"/>
    <x v="0"/>
    <s v="M"/>
    <n v="19"/>
    <x v="1"/>
    <x v="0"/>
    <s v="left"/>
    <n v="0"/>
    <n v="1"/>
    <n v="1"/>
    <n v="1"/>
    <n v="0"/>
    <n v="0"/>
    <n v="1"/>
    <n v="1"/>
    <n v="1"/>
    <n v="0"/>
    <n v="0"/>
    <n v="0"/>
    <n v="0"/>
    <n v="0"/>
    <n v="0"/>
    <n v="0"/>
    <n v="0"/>
    <n v="0"/>
    <s v="011100111000000000"/>
    <s v="000000000001111100"/>
    <n v="0"/>
    <n v="6"/>
    <n v="5"/>
    <n v="1"/>
    <n v="-27"/>
    <n v="25"/>
    <n v="-52"/>
    <n v="-6"/>
    <n v="-0.22222222222222221"/>
    <n v="0"/>
    <n v="-1"/>
    <n v="-1"/>
  </r>
  <r>
    <n v="88"/>
    <s v="sheffield"/>
    <n v="129"/>
    <x v="0"/>
    <s v="F"/>
    <n v="18"/>
    <x v="1"/>
    <x v="0"/>
    <s v="middle"/>
    <n v="0"/>
    <n v="0"/>
    <n v="0"/>
    <n v="0"/>
    <n v="0"/>
    <n v="1"/>
    <n v="1"/>
    <n v="1"/>
    <n v="1"/>
    <n v="1"/>
    <n v="1"/>
    <n v="1"/>
    <n v="0"/>
    <n v="0"/>
    <n v="0"/>
    <n v="0"/>
    <n v="0"/>
    <n v="0"/>
    <s v="000001111111000000"/>
    <s v="000001111111100000"/>
    <n v="0"/>
    <n v="7"/>
    <n v="8"/>
    <n v="-1"/>
    <n v="-4"/>
    <n v="0"/>
    <n v="-4"/>
    <n v="7"/>
    <n v="1.1111111111111112"/>
    <n v="0"/>
    <n v="0"/>
    <n v="0"/>
  </r>
  <r>
    <n v="88"/>
    <s v="sheffield"/>
    <n v="129"/>
    <x v="0"/>
    <s v="F"/>
    <n v="18"/>
    <x v="1"/>
    <x v="0"/>
    <s v="left"/>
    <n v="0"/>
    <n v="0"/>
    <n v="0"/>
    <n v="0"/>
    <n v="0"/>
    <n v="0"/>
    <n v="0"/>
    <n v="0"/>
    <n v="0"/>
    <n v="1"/>
    <n v="1"/>
    <n v="1"/>
    <n v="1"/>
    <n v="1"/>
    <n v="1"/>
    <n v="0"/>
    <n v="0"/>
    <n v="0"/>
    <s v="000000000111111000"/>
    <s v="000000000001111100"/>
    <n v="0"/>
    <n v="6"/>
    <n v="5"/>
    <n v="1"/>
    <n v="21"/>
    <n v="25"/>
    <n v="-4"/>
    <n v="0"/>
    <n v="0.44444444444444442"/>
    <n v="1"/>
    <n v="0"/>
    <n v="1"/>
  </r>
  <r>
    <n v="88"/>
    <s v="sheffield"/>
    <n v="129"/>
    <x v="0"/>
    <s v="F"/>
    <n v="18"/>
    <x v="1"/>
    <x v="0"/>
    <s v="right"/>
    <n v="0"/>
    <n v="0"/>
    <n v="0"/>
    <n v="1"/>
    <n v="1"/>
    <n v="1"/>
    <n v="1"/>
    <n v="1"/>
    <n v="1"/>
    <n v="0"/>
    <n v="0"/>
    <n v="0"/>
    <n v="0"/>
    <n v="0"/>
    <n v="0"/>
    <n v="0"/>
    <n v="0"/>
    <n v="0"/>
    <s v="000111111000000000"/>
    <s v="001111100000000000"/>
    <n v="0"/>
    <n v="6"/>
    <n v="5"/>
    <n v="1"/>
    <n v="-21"/>
    <n v="-25"/>
    <n v="4"/>
    <n v="0"/>
    <n v="0.44444444444444442"/>
    <n v="1"/>
    <n v="0"/>
    <n v="1"/>
  </r>
  <r>
    <n v="89"/>
    <s v="sheffield"/>
    <n v="130"/>
    <x v="0"/>
    <s v="F"/>
    <n v="18"/>
    <x v="1"/>
    <x v="0"/>
    <s v="left"/>
    <n v="0"/>
    <n v="0"/>
    <n v="0"/>
    <n v="0"/>
    <n v="0"/>
    <n v="0"/>
    <n v="0"/>
    <n v="1"/>
    <n v="1"/>
    <n v="1"/>
    <n v="1"/>
    <n v="1"/>
    <n v="0"/>
    <n v="0"/>
    <n v="0"/>
    <n v="0"/>
    <n v="0"/>
    <n v="0"/>
    <s v="000000011111000000"/>
    <s v="000000000001111100"/>
    <n v="0"/>
    <n v="5"/>
    <n v="5"/>
    <n v="0"/>
    <n v="3"/>
    <n v="25"/>
    <n v="-22"/>
    <n v="-5"/>
    <n v="-0.1111111111111111"/>
    <n v="1"/>
    <n v="0"/>
    <n v="1"/>
  </r>
  <r>
    <n v="89"/>
    <s v="sheffield"/>
    <n v="130"/>
    <x v="0"/>
    <s v="F"/>
    <n v="18"/>
    <x v="1"/>
    <x v="0"/>
    <s v="right"/>
    <n v="0"/>
    <n v="0"/>
    <n v="0"/>
    <n v="0"/>
    <n v="0"/>
    <n v="0"/>
    <n v="1"/>
    <n v="1"/>
    <n v="1"/>
    <n v="1"/>
    <n v="1"/>
    <n v="0"/>
    <n v="0"/>
    <n v="0"/>
    <n v="0"/>
    <n v="0"/>
    <n v="0"/>
    <n v="0"/>
    <s v="000000111110000000"/>
    <s v="001111100000000000"/>
    <n v="0"/>
    <n v="5"/>
    <n v="5"/>
    <n v="0"/>
    <n v="-3"/>
    <n v="-25"/>
    <n v="22"/>
    <n v="-5"/>
    <n v="-0.1111111111111111"/>
    <n v="1"/>
    <n v="0"/>
    <n v="1"/>
  </r>
  <r>
    <n v="89"/>
    <s v="sheffield"/>
    <n v="130"/>
    <x v="0"/>
    <s v="F"/>
    <n v="18"/>
    <x v="1"/>
    <x v="0"/>
    <s v="middle"/>
    <n v="0"/>
    <n v="0"/>
    <n v="0"/>
    <n v="0"/>
    <n v="0"/>
    <n v="0"/>
    <n v="1"/>
    <n v="1"/>
    <n v="0"/>
    <n v="0"/>
    <n v="1"/>
    <n v="1"/>
    <n v="0"/>
    <n v="0"/>
    <n v="0"/>
    <n v="0"/>
    <n v="0"/>
    <n v="0"/>
    <s v="000000110011000000"/>
    <s v="000001111111100000"/>
    <n v="0"/>
    <n v="4"/>
    <n v="8"/>
    <n v="-4"/>
    <n v="0"/>
    <n v="0"/>
    <n v="0"/>
    <n v="4"/>
    <n v="0.77777777777777779"/>
    <n v="0"/>
    <n v="0"/>
    <n v="0"/>
  </r>
  <r>
    <n v="90"/>
    <s v="sheffield"/>
    <n v="131"/>
    <x v="0"/>
    <s v="F"/>
    <n v="19"/>
    <x v="1"/>
    <x v="0"/>
    <s v="left"/>
    <n v="0"/>
    <n v="0"/>
    <n v="0"/>
    <n v="0"/>
    <n v="0"/>
    <n v="0"/>
    <n v="1"/>
    <n v="1"/>
    <n v="1"/>
    <n v="1"/>
    <n v="1"/>
    <n v="1"/>
    <n v="1"/>
    <n v="0"/>
    <n v="0"/>
    <n v="0"/>
    <n v="0"/>
    <n v="0"/>
    <s v="000000111111100000"/>
    <s v="000000000001111100"/>
    <n v="0"/>
    <n v="7"/>
    <n v="5"/>
    <n v="2"/>
    <n v="4"/>
    <n v="25"/>
    <n v="-21"/>
    <n v="-5"/>
    <n v="-0.1111111111111111"/>
    <n v="1"/>
    <n v="0"/>
    <n v="1"/>
  </r>
  <r>
    <n v="90"/>
    <s v="sheffield"/>
    <n v="131"/>
    <x v="0"/>
    <s v="F"/>
    <n v="19"/>
    <x v="1"/>
    <x v="0"/>
    <s v="middle"/>
    <n v="0"/>
    <n v="0"/>
    <n v="0"/>
    <n v="0"/>
    <n v="0"/>
    <n v="1"/>
    <n v="1"/>
    <n v="1"/>
    <n v="0"/>
    <n v="0"/>
    <n v="1"/>
    <n v="1"/>
    <n v="1"/>
    <n v="0"/>
    <n v="0"/>
    <n v="0"/>
    <n v="0"/>
    <n v="0"/>
    <s v="000001110011100000"/>
    <s v="000001111111100000"/>
    <n v="0"/>
    <n v="6"/>
    <n v="8"/>
    <n v="-2"/>
    <n v="0"/>
    <n v="0"/>
    <n v="0"/>
    <n v="6"/>
    <n v="1"/>
    <n v="0"/>
    <n v="0"/>
    <n v="0"/>
  </r>
  <r>
    <n v="90"/>
    <s v="sheffield"/>
    <n v="131"/>
    <x v="0"/>
    <s v="F"/>
    <n v="19"/>
    <x v="1"/>
    <x v="0"/>
    <s v="right"/>
    <n v="0"/>
    <n v="0"/>
    <n v="0"/>
    <n v="0"/>
    <n v="0"/>
    <n v="1"/>
    <n v="1"/>
    <n v="1"/>
    <n v="1"/>
    <n v="1"/>
    <n v="1"/>
    <n v="0"/>
    <n v="0"/>
    <n v="0"/>
    <n v="0"/>
    <n v="0"/>
    <n v="0"/>
    <n v="0"/>
    <s v="000001111110000000"/>
    <s v="001111100000000000"/>
    <n v="0"/>
    <n v="6"/>
    <n v="5"/>
    <n v="1"/>
    <n v="-7"/>
    <n v="-25"/>
    <n v="18"/>
    <n v="-4"/>
    <n v="0"/>
    <n v="1"/>
    <n v="0"/>
    <n v="1"/>
  </r>
  <r>
    <n v="101"/>
    <s v="liverpool"/>
    <m/>
    <x v="0"/>
    <s v="F"/>
    <n v="19"/>
    <x v="1"/>
    <x v="1"/>
    <s v="left"/>
    <n v="0"/>
    <n v="0"/>
    <n v="0"/>
    <n v="0"/>
    <n v="0"/>
    <n v="0"/>
    <n v="1"/>
    <n v="1"/>
    <n v="1"/>
    <n v="1"/>
    <n v="1"/>
    <n v="1"/>
    <n v="1"/>
    <n v="1"/>
    <n v="1"/>
    <n v="0"/>
    <n v="0"/>
    <n v="0"/>
    <s v="000000111111111000"/>
    <s v="000000000001111100"/>
    <n v="0"/>
    <n v="9"/>
    <n v="5"/>
    <n v="4"/>
    <n v="15"/>
    <n v="25"/>
    <n v="-10"/>
    <n v="-3"/>
    <n v="0.1111111111111111"/>
    <n v="1"/>
    <n v="0"/>
    <n v="1"/>
  </r>
  <r>
    <n v="101"/>
    <s v="liverpool"/>
    <m/>
    <x v="0"/>
    <s v="F"/>
    <n v="19"/>
    <x v="1"/>
    <x v="1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101"/>
    <s v="liverpool"/>
    <m/>
    <x v="0"/>
    <s v="F"/>
    <n v="19"/>
    <x v="1"/>
    <x v="1"/>
    <s v="right"/>
    <n v="0"/>
    <n v="0"/>
    <n v="0"/>
    <n v="0"/>
    <n v="1"/>
    <n v="1"/>
    <n v="1"/>
    <n v="1"/>
    <n v="1"/>
    <n v="1"/>
    <n v="1"/>
    <n v="1"/>
    <n v="0"/>
    <n v="0"/>
    <n v="0"/>
    <n v="0"/>
    <n v="0"/>
    <n v="0"/>
    <s v="000011111111000000"/>
    <s v="001111100000000000"/>
    <n v="0"/>
    <n v="8"/>
    <n v="5"/>
    <n v="3"/>
    <n v="-9"/>
    <n v="-25"/>
    <n v="16"/>
    <n v="-4"/>
    <n v="0"/>
    <n v="1"/>
    <n v="0"/>
    <n v="1"/>
  </r>
  <r>
    <n v="102"/>
    <s v="liverpool"/>
    <m/>
    <x v="0"/>
    <s v="F"/>
    <n v="20"/>
    <x v="1"/>
    <x v="1"/>
    <s v="left"/>
    <n v="0"/>
    <n v="0"/>
    <n v="0"/>
    <n v="0"/>
    <n v="0"/>
    <n v="0"/>
    <n v="0"/>
    <n v="0"/>
    <n v="0"/>
    <n v="0"/>
    <n v="1"/>
    <n v="1"/>
    <n v="1"/>
    <n v="1"/>
    <n v="1"/>
    <n v="1"/>
    <n v="1"/>
    <n v="0"/>
    <s v="000000000011111110"/>
    <s v="000000000001111100"/>
    <n v="0"/>
    <n v="7"/>
    <n v="5"/>
    <n v="2"/>
    <n v="35"/>
    <n v="25"/>
    <n v="10"/>
    <n v="3"/>
    <n v="0.77777777777777779"/>
    <n v="1"/>
    <n v="0"/>
    <n v="1"/>
  </r>
  <r>
    <n v="102"/>
    <s v="liverpool"/>
    <m/>
    <x v="0"/>
    <s v="F"/>
    <n v="20"/>
    <x v="1"/>
    <x v="1"/>
    <s v="middle"/>
    <n v="0"/>
    <n v="0"/>
    <n v="0"/>
    <n v="0"/>
    <n v="0"/>
    <n v="1"/>
    <n v="1"/>
    <n v="1"/>
    <n v="1"/>
    <n v="1"/>
    <n v="1"/>
    <n v="1"/>
    <n v="1"/>
    <n v="0"/>
    <n v="0"/>
    <n v="0"/>
    <n v="0"/>
    <n v="0"/>
    <s v="000001111111100000"/>
    <s v="000001111111100000"/>
    <n v="1"/>
    <n v="8"/>
    <n v="8"/>
    <n v="0"/>
    <n v="0"/>
    <n v="0"/>
    <n v="0"/>
    <n v="8"/>
    <n v="1.2222222222222223"/>
    <n v="0"/>
    <n v="0"/>
    <n v="0"/>
  </r>
  <r>
    <n v="102"/>
    <s v="liverpool"/>
    <m/>
    <x v="0"/>
    <s v="F"/>
    <n v="20"/>
    <x v="1"/>
    <x v="1"/>
    <s v="right"/>
    <n v="0"/>
    <n v="1"/>
    <n v="1"/>
    <n v="1"/>
    <n v="1"/>
    <n v="1"/>
    <n v="1"/>
    <n v="1"/>
    <n v="0"/>
    <n v="0"/>
    <n v="0"/>
    <n v="0"/>
    <n v="0"/>
    <n v="0"/>
    <n v="0"/>
    <n v="0"/>
    <n v="0"/>
    <n v="0"/>
    <s v="011111110000000000"/>
    <s v="001111100000000000"/>
    <n v="0"/>
    <n v="7"/>
    <n v="5"/>
    <n v="2"/>
    <n v="-35"/>
    <n v="-25"/>
    <n v="-10"/>
    <n v="3"/>
    <n v="0.77777777777777779"/>
    <n v="1"/>
    <n v="0"/>
    <n v="1"/>
  </r>
  <r>
    <n v="103"/>
    <s v="liverpool"/>
    <m/>
    <x v="0"/>
    <s v="F"/>
    <n v="18"/>
    <x v="1"/>
    <x v="1"/>
    <s v="left"/>
    <n v="0"/>
    <n v="0"/>
    <n v="0"/>
    <n v="0"/>
    <n v="0"/>
    <n v="0"/>
    <n v="0"/>
    <n v="1"/>
    <n v="1"/>
    <n v="1"/>
    <n v="1"/>
    <n v="1"/>
    <n v="0"/>
    <n v="0"/>
    <n v="0"/>
    <n v="0"/>
    <n v="0"/>
    <n v="0"/>
    <s v="000000011111000000"/>
    <s v="000000000001111100"/>
    <n v="0"/>
    <n v="5"/>
    <n v="5"/>
    <n v="0"/>
    <n v="3"/>
    <n v="25"/>
    <n v="-22"/>
    <n v="-5"/>
    <n v="-0.1111111111111111"/>
    <n v="1"/>
    <n v="0"/>
    <n v="1"/>
  </r>
  <r>
    <n v="103"/>
    <s v="liverpool"/>
    <m/>
    <x v="0"/>
    <s v="F"/>
    <n v="18"/>
    <x v="1"/>
    <x v="1"/>
    <s v="middle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1111111100000"/>
    <n v="0"/>
    <n v="4"/>
    <n v="8"/>
    <n v="-4"/>
    <n v="0"/>
    <n v="0"/>
    <n v="0"/>
    <n v="4"/>
    <n v="0.77777777777777779"/>
    <n v="0"/>
    <n v="0"/>
    <n v="0"/>
  </r>
  <r>
    <n v="103"/>
    <s v="liverpool"/>
    <m/>
    <x v="0"/>
    <s v="F"/>
    <n v="18"/>
    <x v="1"/>
    <x v="1"/>
    <s v="right"/>
    <n v="0"/>
    <n v="0"/>
    <n v="0"/>
    <n v="0"/>
    <n v="1"/>
    <n v="1"/>
    <n v="1"/>
    <n v="1"/>
    <n v="0"/>
    <n v="0"/>
    <n v="0"/>
    <n v="0"/>
    <n v="0"/>
    <n v="0"/>
    <n v="0"/>
    <n v="0"/>
    <n v="0"/>
    <n v="0"/>
    <s v="000011110000000000"/>
    <s v="001111100000000000"/>
    <n v="0"/>
    <n v="4"/>
    <n v="5"/>
    <n v="-1"/>
    <n v="-14"/>
    <n v="-25"/>
    <n v="11"/>
    <n v="0"/>
    <n v="0.44444444444444442"/>
    <n v="1"/>
    <n v="0"/>
    <n v="1"/>
  </r>
  <r>
    <n v="104"/>
    <s v="liverpool"/>
    <m/>
    <x v="0"/>
    <s v="F"/>
    <n v="18"/>
    <x v="1"/>
    <x v="1"/>
    <s v="left"/>
    <n v="0"/>
    <n v="0"/>
    <n v="0"/>
    <n v="0"/>
    <n v="0"/>
    <n v="0"/>
    <n v="0"/>
    <n v="0"/>
    <n v="0"/>
    <n v="0"/>
    <n v="1"/>
    <n v="1"/>
    <n v="1"/>
    <n v="0"/>
    <n v="0"/>
    <n v="0"/>
    <n v="0"/>
    <n v="0"/>
    <s v="000000000011100000"/>
    <s v="000000000001111100"/>
    <n v="0"/>
    <n v="3"/>
    <n v="5"/>
    <n v="-2"/>
    <n v="9"/>
    <n v="25"/>
    <n v="-16"/>
    <n v="-1"/>
    <n v="0.33333333333333331"/>
    <n v="1"/>
    <n v="0"/>
    <n v="1"/>
  </r>
  <r>
    <n v="104"/>
    <s v="liverpool"/>
    <m/>
    <x v="0"/>
    <s v="F"/>
    <n v="18"/>
    <x v="1"/>
    <x v="1"/>
    <s v="middle"/>
    <n v="0"/>
    <n v="0"/>
    <n v="0"/>
    <n v="0"/>
    <n v="0"/>
    <n v="0"/>
    <n v="1"/>
    <n v="1"/>
    <n v="1"/>
    <n v="0"/>
    <n v="0"/>
    <n v="0"/>
    <n v="0"/>
    <n v="0"/>
    <n v="0"/>
    <n v="0"/>
    <n v="0"/>
    <n v="0"/>
    <s v="000000111000000000"/>
    <s v="000001111111100000"/>
    <n v="0"/>
    <n v="3"/>
    <n v="8"/>
    <n v="-5"/>
    <n v="-6"/>
    <n v="0"/>
    <n v="-6"/>
    <n v="3"/>
    <n v="0.66666666666666663"/>
    <n v="0"/>
    <n v="0"/>
    <n v="0"/>
  </r>
  <r>
    <n v="104"/>
    <s v="liverpool"/>
    <m/>
    <x v="0"/>
    <s v="F"/>
    <n v="18"/>
    <x v="1"/>
    <x v="1"/>
    <s v="right"/>
    <n v="0"/>
    <n v="0"/>
    <n v="0"/>
    <n v="0"/>
    <n v="1"/>
    <n v="1"/>
    <n v="1"/>
    <n v="0"/>
    <n v="0"/>
    <n v="0"/>
    <n v="0"/>
    <n v="0"/>
    <n v="0"/>
    <n v="0"/>
    <n v="0"/>
    <n v="0"/>
    <n v="0"/>
    <n v="0"/>
    <s v="000011100000000000"/>
    <s v="001111100000000000"/>
    <n v="0"/>
    <n v="3"/>
    <n v="5"/>
    <n v="-2"/>
    <n v="-12"/>
    <n v="-25"/>
    <n v="13"/>
    <n v="1"/>
    <n v="0.55555555555555558"/>
    <n v="1"/>
    <n v="0"/>
    <n v="1"/>
  </r>
  <r>
    <n v="105"/>
    <s v="liverpool"/>
    <m/>
    <x v="0"/>
    <s v="F"/>
    <n v="19"/>
    <x v="1"/>
    <x v="1"/>
    <s v="left"/>
    <n v="0"/>
    <n v="0"/>
    <n v="0"/>
    <n v="0"/>
    <n v="0"/>
    <n v="0"/>
    <n v="0"/>
    <n v="1"/>
    <n v="1"/>
    <n v="1"/>
    <n v="1"/>
    <n v="1"/>
    <n v="1"/>
    <n v="0"/>
    <n v="0"/>
    <n v="0"/>
    <n v="0"/>
    <n v="0"/>
    <s v="000000011111100000"/>
    <s v="000000000001111100"/>
    <n v="0"/>
    <n v="6"/>
    <n v="5"/>
    <n v="1"/>
    <n v="7"/>
    <n v="25"/>
    <n v="-18"/>
    <n v="-4"/>
    <n v="0"/>
    <n v="1"/>
    <n v="0"/>
    <n v="1"/>
  </r>
  <r>
    <n v="105"/>
    <s v="liverpool"/>
    <m/>
    <x v="0"/>
    <s v="F"/>
    <n v="19"/>
    <x v="1"/>
    <x v="1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105"/>
    <s v="liverpool"/>
    <m/>
    <x v="0"/>
    <s v="F"/>
    <n v="19"/>
    <x v="1"/>
    <x v="1"/>
    <s v="right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1111100000000000"/>
    <n v="0"/>
    <n v="6"/>
    <n v="5"/>
    <n v="1"/>
    <n v="0"/>
    <n v="-25"/>
    <n v="25"/>
    <n v="-6"/>
    <n v="-0.22222222222222221"/>
    <n v="0"/>
    <n v="0"/>
    <n v="0"/>
  </r>
  <r>
    <n v="106"/>
    <s v="liverpool"/>
    <m/>
    <x v="0"/>
    <s v="F"/>
    <n v="19"/>
    <x v="1"/>
    <x v="1"/>
    <s v="left"/>
    <n v="0"/>
    <n v="0"/>
    <n v="0"/>
    <n v="0"/>
    <n v="0"/>
    <n v="0"/>
    <n v="0"/>
    <n v="0"/>
    <n v="0"/>
    <n v="0"/>
    <n v="0"/>
    <n v="1"/>
    <n v="1"/>
    <n v="1"/>
    <n v="1"/>
    <n v="1"/>
    <n v="0"/>
    <n v="0"/>
    <s v="000000000001111100"/>
    <s v="000000000001111100"/>
    <n v="1"/>
    <n v="5"/>
    <n v="5"/>
    <n v="0"/>
    <n v="25"/>
    <n v="25"/>
    <n v="0"/>
    <n v="3"/>
    <n v="0.77777777777777779"/>
    <n v="1"/>
    <n v="0"/>
    <n v="1"/>
  </r>
  <r>
    <n v="106"/>
    <s v="liverpool"/>
    <m/>
    <x v="0"/>
    <s v="F"/>
    <n v="19"/>
    <x v="1"/>
    <x v="1"/>
    <s v="middle"/>
    <n v="0"/>
    <n v="0"/>
    <n v="0"/>
    <n v="0"/>
    <n v="1"/>
    <n v="1"/>
    <n v="1"/>
    <n v="1"/>
    <n v="1"/>
    <n v="1"/>
    <n v="1"/>
    <n v="1"/>
    <n v="1"/>
    <n v="1"/>
    <n v="0"/>
    <n v="0"/>
    <n v="0"/>
    <n v="0"/>
    <s v="000011111111110000"/>
    <s v="000001111111100000"/>
    <n v="0"/>
    <n v="10"/>
    <n v="8"/>
    <n v="2"/>
    <n v="0"/>
    <n v="0"/>
    <n v="0"/>
    <n v="6"/>
    <n v="1"/>
    <n v="0"/>
    <n v="0"/>
    <n v="0"/>
  </r>
  <r>
    <n v="106"/>
    <s v="liverpool"/>
    <m/>
    <x v="0"/>
    <s v="F"/>
    <n v="19"/>
    <x v="1"/>
    <x v="1"/>
    <s v="right"/>
    <n v="0"/>
    <n v="0"/>
    <n v="0"/>
    <n v="1"/>
    <n v="1"/>
    <n v="1"/>
    <n v="1"/>
    <n v="1"/>
    <n v="0"/>
    <n v="0"/>
    <n v="0"/>
    <n v="0"/>
    <n v="0"/>
    <n v="0"/>
    <n v="0"/>
    <n v="0"/>
    <n v="0"/>
    <n v="0"/>
    <s v="000111110000000000"/>
    <s v="001111100000000000"/>
    <n v="0"/>
    <n v="5"/>
    <n v="5"/>
    <n v="0"/>
    <n v="-20"/>
    <n v="-25"/>
    <n v="5"/>
    <n v="1"/>
    <n v="0.55555555555555558"/>
    <n v="1"/>
    <n v="0"/>
    <n v="1"/>
  </r>
  <r>
    <n v="107"/>
    <s v="liverpool"/>
    <m/>
    <x v="0"/>
    <s v="F"/>
    <n v="18"/>
    <x v="1"/>
    <x v="1"/>
    <s v="left"/>
    <n v="0"/>
    <n v="0"/>
    <n v="0"/>
    <n v="0"/>
    <n v="0"/>
    <n v="0"/>
    <n v="1"/>
    <n v="1"/>
    <n v="1"/>
    <n v="1"/>
    <n v="1"/>
    <n v="1"/>
    <n v="1"/>
    <n v="0"/>
    <n v="0"/>
    <n v="0"/>
    <n v="0"/>
    <n v="0"/>
    <s v="000000111111100000"/>
    <s v="000000000001111100"/>
    <n v="0"/>
    <n v="7"/>
    <n v="5"/>
    <n v="2"/>
    <n v="4"/>
    <n v="25"/>
    <n v="-21"/>
    <n v="-5"/>
    <n v="-0.1111111111111111"/>
    <n v="1"/>
    <n v="0"/>
    <n v="1"/>
  </r>
  <r>
    <n v="107"/>
    <s v="liverpool"/>
    <m/>
    <x v="0"/>
    <s v="F"/>
    <n v="18"/>
    <x v="1"/>
    <x v="1"/>
    <s v="middle"/>
    <n v="0"/>
    <n v="0"/>
    <n v="0"/>
    <n v="0"/>
    <n v="0"/>
    <n v="1"/>
    <n v="1"/>
    <n v="1"/>
    <n v="0"/>
    <n v="0"/>
    <n v="1"/>
    <n v="1"/>
    <n v="1"/>
    <n v="0"/>
    <n v="0"/>
    <n v="0"/>
    <n v="0"/>
    <n v="0"/>
    <s v="000001110011100000"/>
    <s v="000001111111100000"/>
    <n v="0"/>
    <n v="6"/>
    <n v="8"/>
    <n v="-2"/>
    <n v="0"/>
    <n v="0"/>
    <n v="0"/>
    <n v="6"/>
    <n v="1"/>
    <n v="0"/>
    <n v="0"/>
    <n v="0"/>
  </r>
  <r>
    <n v="107"/>
    <s v="liverpool"/>
    <m/>
    <x v="0"/>
    <s v="F"/>
    <n v="18"/>
    <x v="1"/>
    <x v="1"/>
    <s v="right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1111100000000000"/>
    <n v="0"/>
    <n v="6"/>
    <n v="5"/>
    <n v="1"/>
    <n v="0"/>
    <n v="-25"/>
    <n v="25"/>
    <n v="-6"/>
    <n v="-0.22222222222222221"/>
    <n v="0"/>
    <n v="0"/>
    <n v="0"/>
  </r>
  <r>
    <n v="108"/>
    <s v="liverpool"/>
    <m/>
    <x v="0"/>
    <s v="M"/>
    <n v="18"/>
    <x v="1"/>
    <x v="1"/>
    <s v="left"/>
    <n v="0"/>
    <n v="0"/>
    <n v="0"/>
    <n v="0"/>
    <n v="0"/>
    <n v="0"/>
    <n v="0"/>
    <n v="0"/>
    <n v="0"/>
    <n v="0"/>
    <n v="1"/>
    <n v="1"/>
    <n v="1"/>
    <n v="1"/>
    <n v="1"/>
    <n v="1"/>
    <n v="1"/>
    <n v="0"/>
    <s v="000000000011111110"/>
    <s v="000000000001111100"/>
    <n v="0"/>
    <n v="7"/>
    <n v="5"/>
    <n v="2"/>
    <n v="35"/>
    <n v="25"/>
    <n v="10"/>
    <n v="3"/>
    <n v="0.77777777777777779"/>
    <n v="1"/>
    <n v="0"/>
    <n v="1"/>
  </r>
  <r>
    <n v="108"/>
    <s v="liverpool"/>
    <m/>
    <x v="0"/>
    <s v="M"/>
    <n v="18"/>
    <x v="1"/>
    <x v="1"/>
    <s v="middle"/>
    <n v="0"/>
    <n v="0"/>
    <n v="0"/>
    <n v="0"/>
    <n v="0"/>
    <n v="0"/>
    <n v="1"/>
    <n v="1"/>
    <n v="0"/>
    <n v="0"/>
    <n v="1"/>
    <n v="1"/>
    <n v="0"/>
    <n v="0"/>
    <n v="0"/>
    <n v="0"/>
    <n v="0"/>
    <n v="0"/>
    <s v="000000110011000000"/>
    <s v="000001111111100000"/>
    <n v="0"/>
    <n v="4"/>
    <n v="8"/>
    <n v="-4"/>
    <n v="0"/>
    <n v="0"/>
    <n v="0"/>
    <n v="4"/>
    <n v="0.77777777777777779"/>
    <n v="0"/>
    <n v="0"/>
    <n v="0"/>
  </r>
  <r>
    <n v="108"/>
    <s v="liverpool"/>
    <m/>
    <x v="0"/>
    <s v="M"/>
    <n v="18"/>
    <x v="1"/>
    <x v="1"/>
    <s v="right"/>
    <n v="0"/>
    <n v="1"/>
    <n v="1"/>
    <n v="1"/>
    <n v="1"/>
    <n v="1"/>
    <n v="1"/>
    <n v="1"/>
    <n v="0"/>
    <n v="0"/>
    <n v="0"/>
    <n v="0"/>
    <n v="0"/>
    <n v="0"/>
    <n v="0"/>
    <n v="0"/>
    <n v="0"/>
    <n v="0"/>
    <s v="011111110000000000"/>
    <s v="001111100000000000"/>
    <n v="0"/>
    <n v="7"/>
    <n v="5"/>
    <n v="2"/>
    <n v="-35"/>
    <n v="-25"/>
    <n v="-10"/>
    <n v="3"/>
    <n v="0.77777777777777779"/>
    <n v="1"/>
    <n v="0"/>
    <n v="1"/>
  </r>
  <r>
    <n v="109"/>
    <s v="liverpool"/>
    <m/>
    <x v="0"/>
    <s v="F"/>
    <n v="18"/>
    <x v="1"/>
    <x v="1"/>
    <s v="left"/>
    <n v="0"/>
    <n v="0"/>
    <n v="0"/>
    <n v="0"/>
    <n v="0"/>
    <n v="0"/>
    <n v="0"/>
    <n v="0"/>
    <n v="0"/>
    <n v="0"/>
    <n v="1"/>
    <n v="1"/>
    <n v="1"/>
    <n v="1"/>
    <n v="0"/>
    <n v="0"/>
    <n v="0"/>
    <n v="0"/>
    <s v="000000000011110000"/>
    <s v="000000000001111100"/>
    <n v="0"/>
    <n v="4"/>
    <n v="5"/>
    <n v="-1"/>
    <n v="14"/>
    <n v="25"/>
    <n v="-11"/>
    <n v="0"/>
    <n v="0.44444444444444442"/>
    <n v="1"/>
    <n v="0"/>
    <n v="1"/>
  </r>
  <r>
    <n v="109"/>
    <s v="liverpool"/>
    <m/>
    <x v="0"/>
    <s v="F"/>
    <n v="18"/>
    <x v="1"/>
    <x v="1"/>
    <s v="middle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1111111100000"/>
    <n v="0"/>
    <n v="4"/>
    <n v="8"/>
    <n v="-4"/>
    <n v="0"/>
    <n v="0"/>
    <n v="0"/>
    <n v="4"/>
    <n v="0.77777777777777779"/>
    <n v="0"/>
    <n v="0"/>
    <n v="0"/>
  </r>
  <r>
    <n v="109"/>
    <s v="liverpool"/>
    <m/>
    <x v="0"/>
    <s v="F"/>
    <n v="18"/>
    <x v="1"/>
    <x v="1"/>
    <s v="right"/>
    <n v="0"/>
    <n v="0"/>
    <n v="0"/>
    <n v="0"/>
    <n v="0"/>
    <n v="0"/>
    <n v="1"/>
    <n v="1"/>
    <n v="1"/>
    <n v="1"/>
    <n v="0"/>
    <n v="0"/>
    <n v="0"/>
    <n v="0"/>
    <n v="0"/>
    <n v="0"/>
    <n v="0"/>
    <n v="0"/>
    <s v="000000111100000000"/>
    <s v="001111100000000000"/>
    <n v="0"/>
    <n v="4"/>
    <n v="5"/>
    <n v="-1"/>
    <n v="-5"/>
    <n v="-25"/>
    <n v="20"/>
    <n v="-4"/>
    <n v="0"/>
    <n v="1"/>
    <n v="0"/>
    <n v="1"/>
  </r>
  <r>
    <n v="110"/>
    <s v="liverpool"/>
    <m/>
    <x v="0"/>
    <s v="F"/>
    <n v="18"/>
    <x v="1"/>
    <x v="1"/>
    <s v="left"/>
    <n v="0"/>
    <n v="0"/>
    <n v="0"/>
    <n v="0"/>
    <n v="0"/>
    <n v="0"/>
    <n v="0"/>
    <n v="0"/>
    <n v="0"/>
    <n v="1"/>
    <n v="1"/>
    <n v="1"/>
    <n v="1"/>
    <n v="1"/>
    <n v="1"/>
    <n v="0"/>
    <n v="0"/>
    <n v="0"/>
    <s v="000000000111111000"/>
    <s v="000000000001111100"/>
    <n v="0"/>
    <n v="6"/>
    <n v="5"/>
    <n v="1"/>
    <n v="21"/>
    <n v="25"/>
    <n v="-4"/>
    <n v="0"/>
    <n v="0.44444444444444442"/>
    <n v="1"/>
    <n v="0"/>
    <n v="1"/>
  </r>
  <r>
    <n v="110"/>
    <s v="liverpool"/>
    <m/>
    <x v="0"/>
    <s v="F"/>
    <n v="18"/>
    <x v="1"/>
    <x v="1"/>
    <s v="middle"/>
    <n v="0"/>
    <n v="0"/>
    <n v="0"/>
    <n v="0"/>
    <n v="0"/>
    <n v="0"/>
    <n v="0"/>
    <n v="1"/>
    <n v="1"/>
    <n v="1"/>
    <n v="1"/>
    <n v="1"/>
    <n v="0"/>
    <n v="0"/>
    <n v="0"/>
    <n v="0"/>
    <n v="0"/>
    <n v="0"/>
    <s v="000000011111000000"/>
    <s v="000001111111100000"/>
    <n v="0"/>
    <n v="5"/>
    <n v="8"/>
    <n v="-3"/>
    <n v="3"/>
    <n v="0"/>
    <n v="3"/>
    <n v="5"/>
    <n v="0.88888888888888884"/>
    <n v="0"/>
    <n v="0"/>
    <n v="0"/>
  </r>
  <r>
    <n v="110"/>
    <s v="liverpool"/>
    <m/>
    <x v="0"/>
    <s v="F"/>
    <n v="18"/>
    <x v="1"/>
    <x v="1"/>
    <s v="right"/>
    <n v="0"/>
    <n v="0"/>
    <n v="0"/>
    <n v="0"/>
    <n v="1"/>
    <n v="1"/>
    <n v="1"/>
    <n v="1"/>
    <n v="1"/>
    <n v="1"/>
    <n v="0"/>
    <n v="0"/>
    <n v="0"/>
    <n v="0"/>
    <n v="0"/>
    <n v="0"/>
    <n v="0"/>
    <n v="0"/>
    <s v="000011111100000000"/>
    <s v="001111100000000000"/>
    <n v="0"/>
    <n v="6"/>
    <n v="5"/>
    <n v="1"/>
    <n v="-14"/>
    <n v="-25"/>
    <n v="11"/>
    <n v="-2"/>
    <n v="0.22222222222222221"/>
    <n v="1"/>
    <n v="0"/>
    <n v="1"/>
  </r>
  <r>
    <n v="111"/>
    <s v="liverpool"/>
    <m/>
    <x v="0"/>
    <s v="F"/>
    <n v="19"/>
    <x v="1"/>
    <x v="1"/>
    <s v="left"/>
    <n v="0"/>
    <n v="0"/>
    <n v="0"/>
    <n v="0"/>
    <n v="0"/>
    <n v="0"/>
    <n v="0"/>
    <n v="0"/>
    <n v="0"/>
    <n v="0"/>
    <n v="1"/>
    <n v="1"/>
    <n v="1"/>
    <n v="1"/>
    <n v="0"/>
    <n v="0"/>
    <n v="0"/>
    <n v="0"/>
    <s v="000000000011110000"/>
    <s v="000000000001111100"/>
    <n v="0"/>
    <n v="4"/>
    <n v="5"/>
    <n v="-1"/>
    <n v="14"/>
    <n v="25"/>
    <n v="-11"/>
    <n v="0"/>
    <n v="0.44444444444444442"/>
    <n v="1"/>
    <n v="0"/>
    <n v="1"/>
  </r>
  <r>
    <n v="111"/>
    <s v="liverpool"/>
    <m/>
    <x v="0"/>
    <s v="F"/>
    <n v="19"/>
    <x v="1"/>
    <x v="1"/>
    <s v="middle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1111111100000"/>
    <n v="0"/>
    <n v="4"/>
    <n v="8"/>
    <n v="-4"/>
    <n v="0"/>
    <n v="0"/>
    <n v="0"/>
    <n v="4"/>
    <n v="0.77777777777777779"/>
    <n v="0"/>
    <n v="0"/>
    <n v="0"/>
  </r>
  <r>
    <n v="111"/>
    <s v="liverpool"/>
    <m/>
    <x v="0"/>
    <s v="F"/>
    <n v="19"/>
    <x v="1"/>
    <x v="1"/>
    <s v="right"/>
    <n v="0"/>
    <n v="0"/>
    <n v="0"/>
    <n v="0"/>
    <n v="0"/>
    <n v="1"/>
    <n v="1"/>
    <n v="1"/>
    <n v="0"/>
    <n v="0"/>
    <n v="0"/>
    <n v="0"/>
    <n v="0"/>
    <n v="0"/>
    <n v="0"/>
    <n v="0"/>
    <n v="0"/>
    <n v="0"/>
    <s v="000001110000000000"/>
    <s v="001111100000000000"/>
    <n v="0"/>
    <n v="3"/>
    <n v="5"/>
    <n v="-2"/>
    <n v="-9"/>
    <n v="-25"/>
    <n v="16"/>
    <n v="-1"/>
    <n v="0.33333333333333331"/>
    <n v="1"/>
    <n v="0"/>
    <n v="1"/>
  </r>
  <r>
    <n v="112"/>
    <s v="liverpool"/>
    <m/>
    <x v="0"/>
    <s v="F"/>
    <n v="19"/>
    <x v="1"/>
    <x v="1"/>
    <s v="left"/>
    <n v="0"/>
    <n v="0"/>
    <n v="0"/>
    <n v="0"/>
    <n v="0"/>
    <n v="0"/>
    <n v="0"/>
    <n v="1"/>
    <n v="1"/>
    <n v="1"/>
    <n v="1"/>
    <n v="0"/>
    <n v="0"/>
    <n v="0"/>
    <n v="0"/>
    <n v="0"/>
    <n v="0"/>
    <n v="0"/>
    <s v="000000011110000000"/>
    <s v="000000000001111100"/>
    <n v="0"/>
    <n v="4"/>
    <n v="5"/>
    <n v="-1"/>
    <n v="0"/>
    <n v="25"/>
    <n v="-25"/>
    <n v="-4"/>
    <n v="0"/>
    <n v="0"/>
    <n v="0"/>
    <n v="0"/>
  </r>
  <r>
    <n v="112"/>
    <s v="liverpool"/>
    <m/>
    <x v="0"/>
    <s v="F"/>
    <n v="19"/>
    <x v="1"/>
    <x v="1"/>
    <s v="middl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000000000000000000"/>
    <s v="000001111111100000"/>
    <n v="0"/>
    <n v="0"/>
    <n v="8"/>
    <n v="-8"/>
    <n v="0"/>
    <n v="0"/>
    <n v="0"/>
    <n v="0"/>
    <n v="0.33333333333333331"/>
    <n v="0"/>
    <n v="0"/>
    <n v="0"/>
  </r>
  <r>
    <n v="112"/>
    <s v="liverpool"/>
    <m/>
    <x v="0"/>
    <s v="F"/>
    <n v="19"/>
    <x v="1"/>
    <x v="1"/>
    <s v="right"/>
    <n v="0"/>
    <n v="0"/>
    <n v="0"/>
    <n v="0"/>
    <n v="0"/>
    <n v="0"/>
    <n v="0"/>
    <n v="1"/>
    <n v="1"/>
    <n v="1"/>
    <n v="1"/>
    <n v="1"/>
    <n v="0"/>
    <n v="0"/>
    <n v="0"/>
    <n v="0"/>
    <n v="0"/>
    <n v="0"/>
    <s v="000000011111000000"/>
    <s v="001111100000000000"/>
    <n v="0"/>
    <n v="5"/>
    <n v="5"/>
    <n v="0"/>
    <n v="3"/>
    <n v="-25"/>
    <n v="28"/>
    <n v="-5"/>
    <n v="-0.1111111111111111"/>
    <n v="0"/>
    <n v="1"/>
    <n v="0"/>
  </r>
  <r>
    <n v="113"/>
    <s v="liverpool"/>
    <m/>
    <x v="0"/>
    <s v="F"/>
    <n v="19"/>
    <x v="1"/>
    <x v="1"/>
    <s v="left"/>
    <n v="0"/>
    <n v="0"/>
    <n v="0"/>
    <n v="0"/>
    <n v="0"/>
    <n v="0"/>
    <n v="1"/>
    <n v="1"/>
    <n v="1"/>
    <n v="1"/>
    <n v="1"/>
    <n v="1"/>
    <n v="1"/>
    <n v="1"/>
    <n v="1"/>
    <n v="1"/>
    <n v="1"/>
    <n v="0"/>
    <s v="000000111111111110"/>
    <s v="000000000001111100"/>
    <n v="0"/>
    <n v="11"/>
    <n v="5"/>
    <n v="6"/>
    <n v="30"/>
    <n v="25"/>
    <n v="5"/>
    <n v="-1"/>
    <n v="0.33333333333333331"/>
    <n v="1"/>
    <n v="0"/>
    <n v="1"/>
  </r>
  <r>
    <n v="113"/>
    <s v="liverpool"/>
    <m/>
    <x v="0"/>
    <s v="F"/>
    <n v="19"/>
    <x v="1"/>
    <x v="1"/>
    <s v="middle"/>
    <n v="0"/>
    <n v="0"/>
    <n v="1"/>
    <n v="1"/>
    <n v="1"/>
    <n v="1"/>
    <n v="1"/>
    <n v="1"/>
    <n v="0"/>
    <n v="0"/>
    <n v="1"/>
    <n v="1"/>
    <n v="1"/>
    <n v="1"/>
    <n v="1"/>
    <n v="1"/>
    <n v="0"/>
    <n v="0"/>
    <s v="001111110011111100"/>
    <s v="000001111111100000"/>
    <n v="0"/>
    <n v="12"/>
    <n v="8"/>
    <n v="4"/>
    <n v="0"/>
    <n v="0"/>
    <n v="0"/>
    <n v="0"/>
    <n v="0.33333333333333331"/>
    <n v="0"/>
    <n v="0"/>
    <n v="0"/>
  </r>
  <r>
    <n v="113"/>
    <s v="liverpool"/>
    <m/>
    <x v="0"/>
    <s v="F"/>
    <n v="19"/>
    <x v="1"/>
    <x v="1"/>
    <s v="right"/>
    <n v="0"/>
    <n v="0"/>
    <n v="1"/>
    <n v="1"/>
    <n v="1"/>
    <n v="1"/>
    <n v="1"/>
    <n v="1"/>
    <n v="1"/>
    <n v="1"/>
    <n v="1"/>
    <n v="0"/>
    <n v="0"/>
    <n v="1"/>
    <n v="1"/>
    <n v="0"/>
    <n v="0"/>
    <n v="0"/>
    <s v="001111111110011000"/>
    <s v="001111100000000000"/>
    <n v="0"/>
    <n v="11"/>
    <n v="5"/>
    <n v="6"/>
    <n v="-14"/>
    <n v="-25"/>
    <n v="11"/>
    <n v="-3"/>
    <n v="0.1111111111111111"/>
    <n v="1"/>
    <n v="0"/>
    <n v="1"/>
  </r>
  <r>
    <n v="114"/>
    <s v="liverpool"/>
    <m/>
    <x v="0"/>
    <s v="F"/>
    <n v="18"/>
    <x v="1"/>
    <x v="1"/>
    <s v="left"/>
    <n v="0"/>
    <n v="0"/>
    <n v="0"/>
    <n v="0"/>
    <n v="0"/>
    <n v="1"/>
    <n v="1"/>
    <n v="1"/>
    <n v="1"/>
    <n v="1"/>
    <n v="1"/>
    <n v="1"/>
    <n v="0"/>
    <n v="0"/>
    <n v="0"/>
    <n v="0"/>
    <n v="0"/>
    <n v="0"/>
    <s v="000001111111000000"/>
    <s v="000000000001111100"/>
    <n v="0"/>
    <n v="7"/>
    <n v="5"/>
    <n v="2"/>
    <n v="-4"/>
    <n v="25"/>
    <n v="-29"/>
    <n v="-7"/>
    <n v="-0.33333333333333331"/>
    <n v="0"/>
    <n v="-1"/>
    <n v="-1"/>
  </r>
  <r>
    <n v="114"/>
    <s v="liverpool"/>
    <m/>
    <x v="0"/>
    <s v="F"/>
    <n v="18"/>
    <x v="1"/>
    <x v="1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114"/>
    <s v="liverpool"/>
    <m/>
    <x v="0"/>
    <s v="F"/>
    <n v="18"/>
    <x v="1"/>
    <x v="1"/>
    <s v="right"/>
    <n v="0"/>
    <n v="0"/>
    <n v="0"/>
    <n v="0"/>
    <n v="0"/>
    <n v="1"/>
    <n v="1"/>
    <n v="1"/>
    <n v="1"/>
    <n v="1"/>
    <n v="1"/>
    <n v="1"/>
    <n v="0"/>
    <n v="0"/>
    <n v="0"/>
    <n v="0"/>
    <n v="0"/>
    <n v="0"/>
    <s v="000001111111000000"/>
    <s v="001111100000000000"/>
    <n v="0"/>
    <n v="7"/>
    <n v="5"/>
    <n v="2"/>
    <n v="-4"/>
    <n v="-25"/>
    <n v="21"/>
    <n v="-5"/>
    <n v="-0.1111111111111111"/>
    <n v="1"/>
    <n v="0"/>
    <n v="1"/>
  </r>
  <r>
    <n v="115"/>
    <s v="liverpool"/>
    <m/>
    <x v="0"/>
    <s v="F"/>
    <n v="18"/>
    <x v="1"/>
    <x v="1"/>
    <s v="left"/>
    <n v="0"/>
    <n v="0"/>
    <n v="0"/>
    <n v="0"/>
    <n v="0"/>
    <n v="0"/>
    <n v="1"/>
    <n v="1"/>
    <n v="1"/>
    <n v="1"/>
    <n v="1"/>
    <n v="1"/>
    <n v="1"/>
    <n v="1"/>
    <n v="0"/>
    <n v="0"/>
    <n v="0"/>
    <n v="0"/>
    <s v="000000111111110000"/>
    <s v="000000000001111100"/>
    <n v="0"/>
    <n v="8"/>
    <n v="5"/>
    <n v="3"/>
    <n v="9"/>
    <n v="25"/>
    <n v="-16"/>
    <n v="-4"/>
    <n v="0"/>
    <n v="1"/>
    <n v="0"/>
    <n v="1"/>
  </r>
  <r>
    <n v="115"/>
    <s v="liverpool"/>
    <m/>
    <x v="0"/>
    <s v="F"/>
    <n v="18"/>
    <x v="1"/>
    <x v="1"/>
    <s v="middle"/>
    <n v="0"/>
    <n v="0"/>
    <n v="0"/>
    <n v="1"/>
    <n v="1"/>
    <n v="1"/>
    <n v="1"/>
    <n v="1"/>
    <n v="0"/>
    <n v="0"/>
    <n v="1"/>
    <n v="1"/>
    <n v="1"/>
    <n v="1"/>
    <n v="1"/>
    <n v="0"/>
    <n v="0"/>
    <n v="0"/>
    <s v="000111110011111000"/>
    <s v="000001111111100000"/>
    <n v="0"/>
    <n v="10"/>
    <n v="8"/>
    <n v="2"/>
    <n v="0"/>
    <n v="0"/>
    <n v="0"/>
    <n v="2"/>
    <n v="0.55555555555555558"/>
    <n v="0"/>
    <n v="0"/>
    <n v="0"/>
  </r>
  <r>
    <n v="115"/>
    <s v="liverpool"/>
    <m/>
    <x v="0"/>
    <s v="F"/>
    <n v="18"/>
    <x v="1"/>
    <x v="1"/>
    <s v="right"/>
    <n v="0"/>
    <n v="0"/>
    <n v="0"/>
    <n v="1"/>
    <n v="1"/>
    <n v="1"/>
    <n v="1"/>
    <n v="1"/>
    <n v="1"/>
    <n v="1"/>
    <n v="1"/>
    <n v="0"/>
    <n v="0"/>
    <n v="0"/>
    <n v="0"/>
    <n v="0"/>
    <n v="0"/>
    <n v="0"/>
    <s v="000111111110000000"/>
    <s v="001111100000000000"/>
    <n v="0"/>
    <n v="8"/>
    <n v="5"/>
    <n v="3"/>
    <n v="-18"/>
    <n v="-25"/>
    <n v="7"/>
    <n v="-2"/>
    <n v="0.22222222222222221"/>
    <n v="1"/>
    <n v="0"/>
    <n v="1"/>
  </r>
  <r>
    <n v="116"/>
    <s v="liverpool"/>
    <m/>
    <x v="0"/>
    <s v="F"/>
    <n v="18"/>
    <x v="1"/>
    <x v="0"/>
    <s v="left"/>
    <n v="0"/>
    <n v="0"/>
    <n v="0"/>
    <n v="0"/>
    <n v="0"/>
    <n v="0"/>
    <n v="0"/>
    <n v="0"/>
    <n v="0"/>
    <n v="0"/>
    <n v="0"/>
    <n v="1"/>
    <n v="1"/>
    <n v="1"/>
    <n v="1"/>
    <n v="1"/>
    <n v="0"/>
    <n v="0"/>
    <s v="000000000001111100"/>
    <s v="000000000001111100"/>
    <n v="1"/>
    <n v="5"/>
    <n v="5"/>
    <n v="0"/>
    <n v="25"/>
    <n v="25"/>
    <n v="0"/>
    <n v="3"/>
    <n v="0.77777777777777779"/>
    <n v="1"/>
    <n v="0"/>
    <n v="1"/>
  </r>
  <r>
    <n v="116"/>
    <s v="liverpool"/>
    <m/>
    <x v="0"/>
    <s v="F"/>
    <n v="18"/>
    <x v="1"/>
    <x v="0"/>
    <s v="middle"/>
    <n v="0"/>
    <n v="0"/>
    <n v="0"/>
    <n v="0"/>
    <n v="0"/>
    <n v="0"/>
    <n v="1"/>
    <n v="1"/>
    <n v="0"/>
    <n v="0"/>
    <n v="1"/>
    <n v="1"/>
    <n v="1"/>
    <n v="0"/>
    <n v="0"/>
    <n v="0"/>
    <n v="0"/>
    <n v="0"/>
    <s v="000000110011100000"/>
    <s v="000001111111100000"/>
    <n v="0"/>
    <n v="5"/>
    <n v="8"/>
    <n v="-3"/>
    <n v="4"/>
    <n v="0"/>
    <n v="4"/>
    <n v="5"/>
    <n v="0.88888888888888884"/>
    <n v="0"/>
    <n v="0"/>
    <n v="0"/>
  </r>
  <r>
    <n v="116"/>
    <s v="liverpool"/>
    <m/>
    <x v="0"/>
    <s v="F"/>
    <n v="18"/>
    <x v="1"/>
    <x v="0"/>
    <s v="right"/>
    <n v="0"/>
    <n v="0"/>
    <n v="0"/>
    <n v="1"/>
    <n v="1"/>
    <n v="1"/>
    <n v="1"/>
    <n v="1"/>
    <n v="0"/>
    <n v="0"/>
    <n v="0"/>
    <n v="0"/>
    <n v="0"/>
    <n v="0"/>
    <n v="0"/>
    <n v="0"/>
    <n v="0"/>
    <n v="0"/>
    <s v="000111110000000000"/>
    <s v="001111100000000000"/>
    <n v="0"/>
    <n v="5"/>
    <n v="5"/>
    <n v="0"/>
    <n v="-20"/>
    <n v="-25"/>
    <n v="5"/>
    <n v="1"/>
    <n v="0.55555555555555558"/>
    <n v="1"/>
    <n v="0"/>
    <n v="1"/>
  </r>
  <r>
    <n v="117"/>
    <s v="liverpool"/>
    <m/>
    <x v="0"/>
    <s v="F"/>
    <n v="18"/>
    <x v="1"/>
    <x v="0"/>
    <s v="left"/>
    <n v="0"/>
    <n v="0"/>
    <n v="0"/>
    <n v="1"/>
    <n v="1"/>
    <n v="1"/>
    <n v="1"/>
    <n v="1"/>
    <n v="1"/>
    <n v="1"/>
    <n v="1"/>
    <n v="1"/>
    <n v="1"/>
    <n v="0"/>
    <n v="0"/>
    <n v="0"/>
    <n v="0"/>
    <n v="0"/>
    <s v="000111111111100000"/>
    <s v="000000000001111100"/>
    <n v="0"/>
    <n v="10"/>
    <n v="5"/>
    <n v="5"/>
    <n v="-11"/>
    <n v="25"/>
    <n v="-36"/>
    <n v="-8"/>
    <n v="-0.44444444444444442"/>
    <n v="0"/>
    <n v="-1"/>
    <n v="-1"/>
  </r>
  <r>
    <n v="117"/>
    <s v="liverpool"/>
    <m/>
    <x v="0"/>
    <s v="F"/>
    <n v="18"/>
    <x v="1"/>
    <x v="0"/>
    <s v="middle"/>
    <n v="0"/>
    <n v="0"/>
    <n v="0"/>
    <n v="0"/>
    <n v="1"/>
    <n v="1"/>
    <n v="1"/>
    <n v="1"/>
    <n v="1"/>
    <n v="1"/>
    <n v="1"/>
    <n v="1"/>
    <n v="1"/>
    <n v="1"/>
    <n v="0"/>
    <n v="0"/>
    <n v="0"/>
    <n v="0"/>
    <s v="000011111111110000"/>
    <s v="000001111111100000"/>
    <n v="0"/>
    <n v="10"/>
    <n v="8"/>
    <n v="2"/>
    <n v="0"/>
    <n v="0"/>
    <n v="0"/>
    <n v="6"/>
    <n v="1"/>
    <n v="0"/>
    <n v="0"/>
    <n v="0"/>
  </r>
  <r>
    <n v="117"/>
    <s v="liverpool"/>
    <m/>
    <x v="0"/>
    <s v="F"/>
    <n v="18"/>
    <x v="1"/>
    <x v="0"/>
    <s v="right"/>
    <n v="0"/>
    <n v="0"/>
    <n v="0"/>
    <n v="1"/>
    <n v="1"/>
    <n v="1"/>
    <n v="1"/>
    <n v="1"/>
    <n v="1"/>
    <n v="1"/>
    <n v="1"/>
    <n v="1"/>
    <n v="1"/>
    <n v="1"/>
    <n v="0"/>
    <n v="0"/>
    <n v="0"/>
    <n v="0"/>
    <s v="000111111111110000"/>
    <s v="001111100000000000"/>
    <n v="0"/>
    <n v="11"/>
    <n v="5"/>
    <n v="6"/>
    <n v="-6"/>
    <n v="-25"/>
    <n v="19"/>
    <n v="-5"/>
    <n v="-0.1111111111111111"/>
    <n v="1"/>
    <n v="0"/>
    <n v="1"/>
  </r>
  <r>
    <n v="118"/>
    <s v="liverpool"/>
    <m/>
    <x v="0"/>
    <s v="F"/>
    <n v="19"/>
    <x v="1"/>
    <x v="0"/>
    <s v="left"/>
    <n v="0"/>
    <n v="0"/>
    <n v="0"/>
    <n v="0"/>
    <n v="0"/>
    <n v="0"/>
    <n v="0"/>
    <n v="0"/>
    <n v="1"/>
    <n v="1"/>
    <n v="1"/>
    <n v="1"/>
    <n v="1"/>
    <n v="0"/>
    <n v="0"/>
    <n v="0"/>
    <n v="0"/>
    <n v="0"/>
    <s v="000000001111100000"/>
    <s v="000000000001111100"/>
    <n v="0"/>
    <n v="5"/>
    <n v="5"/>
    <n v="0"/>
    <n v="9"/>
    <n v="25"/>
    <n v="-16"/>
    <n v="-3"/>
    <n v="0.1111111111111111"/>
    <n v="1"/>
    <n v="0"/>
    <n v="1"/>
  </r>
  <r>
    <n v="118"/>
    <s v="liverpool"/>
    <m/>
    <x v="0"/>
    <s v="F"/>
    <n v="19"/>
    <x v="1"/>
    <x v="0"/>
    <s v="middle"/>
    <n v="0"/>
    <n v="0"/>
    <n v="0"/>
    <n v="0"/>
    <n v="0"/>
    <n v="0"/>
    <n v="0"/>
    <n v="1"/>
    <n v="1"/>
    <n v="1"/>
    <n v="1"/>
    <n v="1"/>
    <n v="0"/>
    <n v="0"/>
    <n v="0"/>
    <n v="0"/>
    <n v="0"/>
    <n v="0"/>
    <s v="000000011111000000"/>
    <s v="000001111111100000"/>
    <n v="0"/>
    <n v="5"/>
    <n v="8"/>
    <n v="-3"/>
    <n v="3"/>
    <n v="0"/>
    <n v="3"/>
    <n v="5"/>
    <n v="0.88888888888888884"/>
    <n v="0"/>
    <n v="0"/>
    <n v="0"/>
  </r>
  <r>
    <n v="118"/>
    <s v="liverpool"/>
    <m/>
    <x v="0"/>
    <s v="F"/>
    <n v="19"/>
    <x v="1"/>
    <x v="0"/>
    <s v="right"/>
    <n v="0"/>
    <n v="0"/>
    <n v="0"/>
    <n v="0"/>
    <n v="0"/>
    <n v="0"/>
    <n v="1"/>
    <n v="1"/>
    <n v="1"/>
    <n v="1"/>
    <n v="0"/>
    <n v="0"/>
    <n v="0"/>
    <n v="0"/>
    <n v="0"/>
    <n v="0"/>
    <n v="0"/>
    <n v="0"/>
    <s v="000000111100000000"/>
    <s v="001111100000000000"/>
    <n v="0"/>
    <n v="4"/>
    <n v="5"/>
    <n v="-1"/>
    <n v="-5"/>
    <n v="-25"/>
    <n v="20"/>
    <n v="-4"/>
    <n v="0"/>
    <n v="1"/>
    <n v="0"/>
    <n v="1"/>
  </r>
  <r>
    <n v="119"/>
    <s v="liverpool"/>
    <m/>
    <x v="0"/>
    <s v="F"/>
    <n v="19"/>
    <x v="1"/>
    <x v="0"/>
    <s v="left"/>
    <n v="0"/>
    <n v="0"/>
    <n v="0"/>
    <n v="0"/>
    <n v="0"/>
    <n v="0"/>
    <n v="0"/>
    <n v="1"/>
    <n v="1"/>
    <n v="1"/>
    <n v="1"/>
    <n v="1"/>
    <n v="1"/>
    <n v="0"/>
    <n v="0"/>
    <n v="0"/>
    <n v="0"/>
    <n v="0"/>
    <s v="000000011111100000"/>
    <s v="000000000001111100"/>
    <n v="0"/>
    <n v="6"/>
    <n v="5"/>
    <n v="1"/>
    <n v="7"/>
    <n v="25"/>
    <n v="-18"/>
    <n v="-4"/>
    <n v="0"/>
    <n v="1"/>
    <n v="0"/>
    <n v="1"/>
  </r>
  <r>
    <n v="119"/>
    <s v="liverpool"/>
    <m/>
    <x v="0"/>
    <s v="F"/>
    <n v="19"/>
    <x v="1"/>
    <x v="0"/>
    <s v="middle"/>
    <n v="0"/>
    <n v="0"/>
    <n v="0"/>
    <n v="0"/>
    <n v="0"/>
    <n v="1"/>
    <n v="1"/>
    <n v="1"/>
    <n v="0"/>
    <n v="0"/>
    <n v="1"/>
    <n v="1"/>
    <n v="1"/>
    <n v="0"/>
    <n v="0"/>
    <n v="0"/>
    <n v="0"/>
    <n v="0"/>
    <s v="000001110011100000"/>
    <s v="000001111111100000"/>
    <n v="0"/>
    <n v="6"/>
    <n v="8"/>
    <n v="-2"/>
    <n v="0"/>
    <n v="0"/>
    <n v="0"/>
    <n v="6"/>
    <n v="1"/>
    <n v="0"/>
    <n v="0"/>
    <n v="0"/>
  </r>
  <r>
    <n v="119"/>
    <s v="liverpool"/>
    <m/>
    <x v="0"/>
    <s v="F"/>
    <n v="19"/>
    <x v="1"/>
    <x v="0"/>
    <s v="right"/>
    <n v="0"/>
    <n v="0"/>
    <n v="0"/>
    <n v="0"/>
    <n v="0"/>
    <n v="1"/>
    <n v="1"/>
    <n v="1"/>
    <n v="1"/>
    <n v="1"/>
    <n v="1"/>
    <n v="1"/>
    <n v="0"/>
    <n v="0"/>
    <n v="0"/>
    <n v="0"/>
    <n v="0"/>
    <n v="0"/>
    <s v="000001111111000000"/>
    <s v="001111100000000000"/>
    <n v="0"/>
    <n v="7"/>
    <n v="5"/>
    <n v="2"/>
    <n v="-4"/>
    <n v="-25"/>
    <n v="21"/>
    <n v="-5"/>
    <n v="-0.1111111111111111"/>
    <n v="1"/>
    <n v="0"/>
    <n v="1"/>
  </r>
  <r>
    <n v="120"/>
    <s v="liverpool"/>
    <m/>
    <x v="0"/>
    <s v="M"/>
    <n v="18"/>
    <x v="1"/>
    <x v="0"/>
    <s v="left"/>
    <n v="0"/>
    <n v="0"/>
    <n v="0"/>
    <n v="0"/>
    <n v="0"/>
    <n v="0"/>
    <n v="0"/>
    <n v="0"/>
    <n v="0"/>
    <n v="0"/>
    <n v="1"/>
    <n v="1"/>
    <n v="1"/>
    <n v="1"/>
    <n v="0"/>
    <n v="0"/>
    <n v="0"/>
    <n v="0"/>
    <s v="000000000011110000"/>
    <s v="000000000001111100"/>
    <n v="0"/>
    <n v="4"/>
    <n v="5"/>
    <n v="-1"/>
    <n v="14"/>
    <n v="25"/>
    <n v="-11"/>
    <n v="0"/>
    <n v="0.44444444444444442"/>
    <n v="1"/>
    <n v="0"/>
    <n v="1"/>
  </r>
  <r>
    <n v="120"/>
    <s v="liverpool"/>
    <m/>
    <x v="0"/>
    <s v="M"/>
    <n v="18"/>
    <x v="1"/>
    <x v="0"/>
    <s v="middle"/>
    <n v="0"/>
    <n v="0"/>
    <n v="0"/>
    <n v="0"/>
    <n v="0"/>
    <n v="0"/>
    <n v="1"/>
    <n v="1"/>
    <n v="1"/>
    <n v="1"/>
    <n v="1"/>
    <n v="0"/>
    <n v="0"/>
    <n v="0"/>
    <n v="0"/>
    <n v="0"/>
    <n v="0"/>
    <n v="0"/>
    <s v="000000111110000000"/>
    <s v="000001111111100000"/>
    <n v="0"/>
    <n v="5"/>
    <n v="8"/>
    <n v="-3"/>
    <n v="-3"/>
    <n v="0"/>
    <n v="-3"/>
    <n v="5"/>
    <n v="0.88888888888888884"/>
    <n v="0"/>
    <n v="0"/>
    <n v="0"/>
  </r>
  <r>
    <n v="120"/>
    <s v="liverpool"/>
    <m/>
    <x v="0"/>
    <s v="M"/>
    <n v="18"/>
    <x v="1"/>
    <x v="0"/>
    <s v="right"/>
    <n v="0"/>
    <n v="0"/>
    <n v="0"/>
    <n v="0"/>
    <n v="1"/>
    <n v="1"/>
    <n v="1"/>
    <n v="1"/>
    <n v="0"/>
    <n v="0"/>
    <n v="0"/>
    <n v="0"/>
    <n v="0"/>
    <n v="0"/>
    <n v="0"/>
    <n v="0"/>
    <n v="0"/>
    <n v="0"/>
    <s v="000011110000000000"/>
    <s v="001111100000000000"/>
    <n v="0"/>
    <n v="4"/>
    <n v="5"/>
    <n v="-1"/>
    <n v="-14"/>
    <n v="-25"/>
    <n v="11"/>
    <n v="0"/>
    <n v="0.44444444444444442"/>
    <n v="1"/>
    <n v="0"/>
    <n v="1"/>
  </r>
  <r>
    <n v="121"/>
    <s v="liverpool"/>
    <m/>
    <x v="0"/>
    <s v="M"/>
    <n v="21"/>
    <x v="1"/>
    <x v="0"/>
    <s v="left"/>
    <n v="0"/>
    <n v="0"/>
    <n v="0"/>
    <n v="0"/>
    <n v="0"/>
    <n v="0"/>
    <n v="0"/>
    <n v="0"/>
    <n v="1"/>
    <n v="1"/>
    <n v="1"/>
    <n v="1"/>
    <n v="0"/>
    <n v="0"/>
    <n v="0"/>
    <n v="0"/>
    <n v="0"/>
    <n v="0"/>
    <s v="000000001111000000"/>
    <s v="000000000001111100"/>
    <n v="0"/>
    <n v="4"/>
    <n v="5"/>
    <n v="-1"/>
    <n v="5"/>
    <n v="25"/>
    <n v="-20"/>
    <n v="-4"/>
    <n v="0"/>
    <n v="1"/>
    <n v="0"/>
    <n v="1"/>
  </r>
  <r>
    <n v="121"/>
    <s v="liverpool"/>
    <m/>
    <x v="0"/>
    <s v="M"/>
    <n v="21"/>
    <x v="1"/>
    <x v="0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121"/>
    <s v="liverpool"/>
    <m/>
    <x v="0"/>
    <s v="M"/>
    <n v="21"/>
    <x v="1"/>
    <x v="0"/>
    <s v="right"/>
    <n v="0"/>
    <n v="0"/>
    <n v="0"/>
    <n v="0"/>
    <n v="0"/>
    <n v="0"/>
    <n v="1"/>
    <n v="1"/>
    <n v="1"/>
    <n v="1"/>
    <n v="0"/>
    <n v="0"/>
    <n v="0"/>
    <n v="0"/>
    <n v="0"/>
    <n v="0"/>
    <n v="0"/>
    <n v="0"/>
    <s v="000000111100000000"/>
    <s v="001111100000000000"/>
    <n v="0"/>
    <n v="4"/>
    <n v="5"/>
    <n v="-1"/>
    <n v="-5"/>
    <n v="-25"/>
    <n v="20"/>
    <n v="-4"/>
    <n v="0"/>
    <n v="1"/>
    <n v="0"/>
    <n v="1"/>
  </r>
  <r>
    <n v="122"/>
    <s v="liverpool"/>
    <m/>
    <x v="0"/>
    <s v="F"/>
    <n v="18"/>
    <x v="1"/>
    <x v="0"/>
    <s v="left"/>
    <n v="0"/>
    <n v="0"/>
    <n v="0"/>
    <n v="1"/>
    <n v="0"/>
    <n v="0"/>
    <n v="1"/>
    <n v="1"/>
    <n v="1"/>
    <n v="1"/>
    <n v="1"/>
    <n v="1"/>
    <n v="1"/>
    <n v="0"/>
    <n v="0"/>
    <n v="0"/>
    <n v="0"/>
    <n v="0"/>
    <s v="000100111111100000"/>
    <s v="000000000001111100"/>
    <n v="0"/>
    <n v="8"/>
    <n v="5"/>
    <n v="3"/>
    <n v="-2"/>
    <n v="25"/>
    <n v="-27"/>
    <n v="-6"/>
    <n v="-0.22222222222222221"/>
    <n v="0"/>
    <n v="-1"/>
    <n v="-1"/>
  </r>
  <r>
    <n v="122"/>
    <s v="liverpool"/>
    <m/>
    <x v="0"/>
    <s v="F"/>
    <n v="18"/>
    <x v="1"/>
    <x v="0"/>
    <s v="middle"/>
    <n v="0"/>
    <n v="0"/>
    <n v="0"/>
    <n v="0"/>
    <n v="0"/>
    <n v="1"/>
    <n v="1"/>
    <n v="1"/>
    <n v="0"/>
    <n v="0"/>
    <n v="1"/>
    <n v="1"/>
    <n v="1"/>
    <n v="1"/>
    <n v="0"/>
    <n v="0"/>
    <n v="0"/>
    <n v="0"/>
    <s v="000001110011110000"/>
    <s v="000001111111100000"/>
    <n v="0"/>
    <n v="7"/>
    <n v="8"/>
    <n v="-1"/>
    <n v="5"/>
    <n v="0"/>
    <n v="5"/>
    <n v="5"/>
    <n v="0.88888888888888884"/>
    <n v="0"/>
    <n v="0"/>
    <n v="0"/>
  </r>
  <r>
    <n v="122"/>
    <s v="liverpool"/>
    <m/>
    <x v="0"/>
    <s v="F"/>
    <n v="18"/>
    <x v="1"/>
    <x v="0"/>
    <s v="right"/>
    <n v="0"/>
    <n v="0"/>
    <n v="0"/>
    <n v="0"/>
    <n v="0"/>
    <n v="0"/>
    <n v="1"/>
    <n v="1"/>
    <n v="1"/>
    <n v="1"/>
    <n v="1"/>
    <n v="1"/>
    <n v="1"/>
    <n v="1"/>
    <n v="0"/>
    <n v="0"/>
    <n v="0"/>
    <n v="0"/>
    <s v="000000111111110000"/>
    <s v="001111100000000000"/>
    <n v="0"/>
    <n v="8"/>
    <n v="5"/>
    <n v="3"/>
    <n v="9"/>
    <n v="-25"/>
    <n v="34"/>
    <n v="-8"/>
    <n v="-0.44444444444444442"/>
    <n v="0"/>
    <n v="1"/>
    <n v="0"/>
  </r>
  <r>
    <n v="123"/>
    <s v="liverpool"/>
    <m/>
    <x v="0"/>
    <s v="F"/>
    <n v="19"/>
    <x v="1"/>
    <x v="0"/>
    <s v="left"/>
    <n v="1"/>
    <n v="1"/>
    <n v="1"/>
    <n v="1"/>
    <n v="1"/>
    <n v="1"/>
    <n v="1"/>
    <n v="1"/>
    <n v="1"/>
    <n v="1"/>
    <n v="1"/>
    <n v="1"/>
    <n v="1"/>
    <n v="0"/>
    <n v="0"/>
    <n v="0"/>
    <n v="0"/>
    <n v="0"/>
    <s v="111111111111100000"/>
    <s v="000000000001111100"/>
    <n v="0"/>
    <n v="13"/>
    <n v="5"/>
    <n v="8"/>
    <n v="-35"/>
    <n v="25"/>
    <n v="-60"/>
    <n v="-11"/>
    <n v="-0.77777777777777779"/>
    <n v="0"/>
    <n v="-1"/>
    <n v="-1"/>
  </r>
  <r>
    <n v="123"/>
    <s v="liverpool"/>
    <m/>
    <x v="0"/>
    <s v="F"/>
    <n v="19"/>
    <x v="1"/>
    <x v="0"/>
    <s v="middle"/>
    <n v="0"/>
    <n v="0"/>
    <n v="0"/>
    <n v="1"/>
    <n v="1"/>
    <n v="1"/>
    <n v="1"/>
    <n v="1"/>
    <n v="1"/>
    <n v="1"/>
    <n v="1"/>
    <n v="1"/>
    <n v="1"/>
    <n v="1"/>
    <n v="0"/>
    <n v="0"/>
    <n v="0"/>
    <n v="0"/>
    <s v="000111111111110000"/>
    <s v="000001111111100000"/>
    <n v="0"/>
    <n v="11"/>
    <n v="8"/>
    <n v="3"/>
    <n v="-6"/>
    <n v="0"/>
    <n v="-6"/>
    <n v="5"/>
    <n v="0.88888888888888884"/>
    <n v="0"/>
    <n v="0"/>
    <n v="0"/>
  </r>
  <r>
    <n v="123"/>
    <s v="liverpool"/>
    <m/>
    <x v="0"/>
    <s v="F"/>
    <n v="19"/>
    <x v="1"/>
    <x v="0"/>
    <s v="right"/>
    <n v="0"/>
    <n v="0"/>
    <n v="0"/>
    <n v="0"/>
    <n v="1"/>
    <n v="1"/>
    <n v="1"/>
    <n v="1"/>
    <n v="1"/>
    <n v="1"/>
    <n v="1"/>
    <n v="1"/>
    <n v="1"/>
    <n v="1"/>
    <n v="1"/>
    <n v="1"/>
    <n v="1"/>
    <n v="1"/>
    <s v="000011111111111111"/>
    <s v="001111100000000000"/>
    <n v="0"/>
    <n v="14"/>
    <n v="5"/>
    <n v="9"/>
    <n v="30"/>
    <n v="-25"/>
    <n v="55"/>
    <n v="-10"/>
    <n v="-0.66666666666666663"/>
    <n v="0"/>
    <n v="1"/>
    <n v="0"/>
  </r>
  <r>
    <n v="124"/>
    <s v="liverpool"/>
    <m/>
    <x v="0"/>
    <s v="F"/>
    <n v="20"/>
    <x v="1"/>
    <x v="0"/>
    <s v="left"/>
    <n v="0"/>
    <n v="0"/>
    <n v="0"/>
    <n v="0"/>
    <n v="0"/>
    <n v="0"/>
    <n v="1"/>
    <n v="1"/>
    <n v="1"/>
    <n v="1"/>
    <n v="1"/>
    <n v="1"/>
    <n v="1"/>
    <n v="1"/>
    <n v="0"/>
    <n v="0"/>
    <n v="0"/>
    <n v="0"/>
    <s v="000000111111110000"/>
    <s v="000000000001111100"/>
    <n v="0"/>
    <n v="8"/>
    <n v="5"/>
    <n v="3"/>
    <n v="9"/>
    <n v="25"/>
    <n v="-16"/>
    <n v="-4"/>
    <n v="0"/>
    <n v="1"/>
    <n v="0"/>
    <n v="1"/>
  </r>
  <r>
    <n v="124"/>
    <s v="liverpool"/>
    <m/>
    <x v="0"/>
    <s v="F"/>
    <n v="20"/>
    <x v="1"/>
    <x v="0"/>
    <s v="middle"/>
    <n v="0"/>
    <n v="0"/>
    <n v="0"/>
    <n v="0"/>
    <n v="0"/>
    <n v="1"/>
    <n v="1"/>
    <n v="1"/>
    <n v="1"/>
    <n v="0"/>
    <n v="1"/>
    <n v="1"/>
    <n v="1"/>
    <n v="1"/>
    <n v="0"/>
    <n v="0"/>
    <n v="0"/>
    <n v="0"/>
    <s v="000001111011110000"/>
    <s v="000001111111100000"/>
    <n v="0"/>
    <n v="8"/>
    <n v="8"/>
    <n v="0"/>
    <n v="4"/>
    <n v="0"/>
    <n v="4"/>
    <n v="6"/>
    <n v="1"/>
    <n v="0"/>
    <n v="0"/>
    <n v="0"/>
  </r>
  <r>
    <n v="124"/>
    <s v="liverpool"/>
    <m/>
    <x v="0"/>
    <s v="F"/>
    <n v="20"/>
    <x v="1"/>
    <x v="0"/>
    <s v="right"/>
    <n v="0"/>
    <n v="0"/>
    <n v="0"/>
    <n v="0"/>
    <n v="0"/>
    <n v="1"/>
    <n v="1"/>
    <n v="1"/>
    <n v="1"/>
    <n v="1"/>
    <n v="0"/>
    <n v="0"/>
    <n v="0"/>
    <n v="0"/>
    <n v="0"/>
    <n v="0"/>
    <n v="0"/>
    <n v="0"/>
    <s v="000001111100000000"/>
    <s v="001111100000000000"/>
    <n v="0"/>
    <n v="5"/>
    <n v="5"/>
    <n v="0"/>
    <n v="-9"/>
    <n v="-25"/>
    <n v="16"/>
    <n v="-3"/>
    <n v="0.1111111111111111"/>
    <n v="1"/>
    <n v="0"/>
    <n v="1"/>
  </r>
  <r>
    <n v="125"/>
    <s v="liverpool"/>
    <m/>
    <x v="0"/>
    <s v="F"/>
    <n v="18"/>
    <x v="1"/>
    <x v="0"/>
    <s v="left"/>
    <n v="1"/>
    <n v="1"/>
    <n v="1"/>
    <n v="0"/>
    <n v="0"/>
    <n v="0"/>
    <n v="1"/>
    <n v="1"/>
    <n v="1"/>
    <n v="0"/>
    <n v="0"/>
    <n v="0"/>
    <n v="0"/>
    <n v="0"/>
    <n v="0"/>
    <n v="0"/>
    <n v="0"/>
    <n v="0"/>
    <s v="111000111000000000"/>
    <s v="000000000001111100"/>
    <n v="0"/>
    <n v="6"/>
    <n v="5"/>
    <n v="1"/>
    <n v="-30"/>
    <n v="25"/>
    <n v="-55"/>
    <n v="-6"/>
    <n v="-0.22222222222222221"/>
    <n v="0"/>
    <n v="-1"/>
    <n v="-1"/>
  </r>
  <r>
    <n v="125"/>
    <s v="liverpool"/>
    <m/>
    <x v="0"/>
    <s v="F"/>
    <n v="18"/>
    <x v="1"/>
    <x v="0"/>
    <s v="middle"/>
    <n v="0"/>
    <n v="0"/>
    <n v="0"/>
    <n v="0"/>
    <n v="1"/>
    <n v="1"/>
    <n v="1"/>
    <n v="1"/>
    <n v="0"/>
    <n v="0"/>
    <n v="0"/>
    <n v="1"/>
    <n v="1"/>
    <n v="1"/>
    <n v="1"/>
    <n v="0"/>
    <n v="0"/>
    <n v="0"/>
    <s v="000011110001111000"/>
    <s v="000001111111100000"/>
    <n v="0"/>
    <n v="8"/>
    <n v="8"/>
    <n v="0"/>
    <n v="4"/>
    <n v="0"/>
    <n v="4"/>
    <n v="2"/>
    <n v="0.55555555555555558"/>
    <n v="0"/>
    <n v="0"/>
    <n v="0"/>
  </r>
  <r>
    <n v="125"/>
    <s v="liverpool"/>
    <m/>
    <x v="0"/>
    <s v="F"/>
    <n v="18"/>
    <x v="1"/>
    <x v="0"/>
    <s v="right"/>
    <n v="0"/>
    <n v="0"/>
    <n v="0"/>
    <n v="1"/>
    <n v="1"/>
    <n v="1"/>
    <n v="1"/>
    <n v="1"/>
    <n v="1"/>
    <n v="1"/>
    <n v="1"/>
    <n v="0"/>
    <n v="0"/>
    <n v="0"/>
    <n v="0"/>
    <n v="0"/>
    <n v="0"/>
    <n v="0"/>
    <s v="000111111110000000"/>
    <s v="001111100000000000"/>
    <n v="0"/>
    <n v="8"/>
    <n v="5"/>
    <n v="3"/>
    <n v="-18"/>
    <n v="-25"/>
    <n v="7"/>
    <n v="-2"/>
    <n v="0.22222222222222221"/>
    <n v="1"/>
    <n v="0"/>
    <n v="1"/>
  </r>
  <r>
    <n v="126"/>
    <s v="liverpool"/>
    <m/>
    <x v="0"/>
    <s v="F"/>
    <n v="19"/>
    <x v="1"/>
    <x v="0"/>
    <s v="left"/>
    <n v="0"/>
    <n v="0"/>
    <n v="0"/>
    <n v="0"/>
    <n v="0"/>
    <n v="0"/>
    <n v="1"/>
    <n v="1"/>
    <n v="1"/>
    <n v="1"/>
    <n v="1"/>
    <n v="1"/>
    <n v="1"/>
    <n v="1"/>
    <n v="0"/>
    <n v="0"/>
    <n v="0"/>
    <n v="0"/>
    <s v="000000111111110000"/>
    <s v="000000000001111100"/>
    <n v="0"/>
    <n v="8"/>
    <n v="5"/>
    <n v="3"/>
    <n v="9"/>
    <n v="25"/>
    <n v="-16"/>
    <n v="-4"/>
    <n v="0"/>
    <n v="1"/>
    <n v="0"/>
    <n v="1"/>
  </r>
  <r>
    <n v="126"/>
    <s v="liverpool"/>
    <m/>
    <x v="0"/>
    <s v="F"/>
    <n v="19"/>
    <x v="1"/>
    <x v="0"/>
    <s v="middle"/>
    <n v="0"/>
    <n v="0"/>
    <n v="0"/>
    <n v="0"/>
    <n v="1"/>
    <n v="1"/>
    <n v="1"/>
    <n v="1"/>
    <n v="0"/>
    <n v="0"/>
    <n v="0"/>
    <n v="1"/>
    <n v="1"/>
    <n v="1"/>
    <n v="1"/>
    <n v="0"/>
    <n v="0"/>
    <n v="0"/>
    <s v="000011110001111000"/>
    <s v="000001111111100000"/>
    <n v="0"/>
    <n v="8"/>
    <n v="8"/>
    <n v="0"/>
    <n v="4"/>
    <n v="0"/>
    <n v="4"/>
    <n v="2"/>
    <n v="0.55555555555555558"/>
    <n v="0"/>
    <n v="0"/>
    <n v="0"/>
  </r>
  <r>
    <n v="126"/>
    <s v="liverpool"/>
    <m/>
    <x v="0"/>
    <s v="F"/>
    <n v="19"/>
    <x v="1"/>
    <x v="0"/>
    <s v="right"/>
    <n v="0"/>
    <n v="0"/>
    <n v="1"/>
    <n v="1"/>
    <n v="1"/>
    <n v="1"/>
    <n v="1"/>
    <n v="1"/>
    <n v="1"/>
    <n v="1"/>
    <n v="1"/>
    <n v="0"/>
    <n v="0"/>
    <n v="0"/>
    <n v="0"/>
    <n v="0"/>
    <n v="0"/>
    <n v="0"/>
    <s v="001111111110000000"/>
    <s v="001111100000000000"/>
    <n v="0"/>
    <n v="9"/>
    <n v="5"/>
    <n v="4"/>
    <n v="-25"/>
    <n v="-25"/>
    <n v="0"/>
    <n v="-1"/>
    <n v="0.33333333333333331"/>
    <n v="1"/>
    <n v="0"/>
    <n v="1"/>
  </r>
  <r>
    <n v="127"/>
    <s v="liverpool"/>
    <m/>
    <x v="0"/>
    <s v="F"/>
    <n v="19"/>
    <x v="1"/>
    <x v="0"/>
    <s v="left"/>
    <n v="0"/>
    <n v="0"/>
    <n v="0"/>
    <n v="0"/>
    <n v="0"/>
    <n v="1"/>
    <n v="1"/>
    <n v="1"/>
    <n v="1"/>
    <n v="0"/>
    <n v="0"/>
    <n v="0"/>
    <n v="0"/>
    <n v="0"/>
    <n v="0"/>
    <n v="0"/>
    <n v="0"/>
    <n v="0"/>
    <s v="000001111000000000"/>
    <s v="000000000001111100"/>
    <n v="0"/>
    <n v="4"/>
    <n v="5"/>
    <n v="-1"/>
    <n v="-10"/>
    <n v="25"/>
    <n v="-35"/>
    <n v="-4"/>
    <n v="0"/>
    <n v="0"/>
    <n v="-1"/>
    <n v="-1"/>
  </r>
  <r>
    <n v="127"/>
    <s v="liverpool"/>
    <m/>
    <x v="0"/>
    <s v="F"/>
    <n v="19"/>
    <x v="1"/>
    <x v="0"/>
    <s v="middle"/>
    <n v="0"/>
    <n v="0"/>
    <n v="0"/>
    <n v="0"/>
    <n v="0"/>
    <n v="0"/>
    <n v="1"/>
    <n v="1"/>
    <n v="1"/>
    <n v="1"/>
    <n v="1"/>
    <n v="1"/>
    <n v="0"/>
    <n v="0"/>
    <n v="0"/>
    <n v="0"/>
    <n v="0"/>
    <n v="0"/>
    <s v="000000111111000000"/>
    <s v="000001111111100000"/>
    <n v="0"/>
    <n v="6"/>
    <n v="8"/>
    <n v="-2"/>
    <n v="0"/>
    <n v="0"/>
    <n v="0"/>
    <n v="6"/>
    <n v="1"/>
    <n v="0"/>
    <n v="0"/>
    <n v="0"/>
  </r>
  <r>
    <n v="127"/>
    <s v="liverpool"/>
    <m/>
    <x v="0"/>
    <s v="F"/>
    <n v="19"/>
    <x v="1"/>
    <x v="0"/>
    <s v="right"/>
    <n v="0"/>
    <n v="0"/>
    <n v="0"/>
    <n v="0"/>
    <n v="0"/>
    <n v="0"/>
    <n v="0"/>
    <n v="0"/>
    <n v="0"/>
    <n v="1"/>
    <n v="1"/>
    <n v="1"/>
    <n v="1"/>
    <n v="0"/>
    <n v="0"/>
    <n v="0"/>
    <n v="0"/>
    <n v="0"/>
    <s v="000000000111100000"/>
    <s v="001111100000000000"/>
    <n v="0"/>
    <n v="4"/>
    <n v="5"/>
    <n v="-1"/>
    <n v="10"/>
    <n v="-25"/>
    <n v="35"/>
    <n v="-4"/>
    <n v="0"/>
    <n v="0"/>
    <n v="1"/>
    <n v="0"/>
  </r>
  <r>
    <n v="128"/>
    <s v="liverpool"/>
    <m/>
    <x v="0"/>
    <s v="F"/>
    <n v="18"/>
    <x v="1"/>
    <x v="0"/>
    <s v="left"/>
    <n v="0"/>
    <n v="1"/>
    <n v="1"/>
    <n v="1"/>
    <n v="1"/>
    <n v="1"/>
    <n v="1"/>
    <n v="1"/>
    <n v="1"/>
    <n v="0"/>
    <n v="0"/>
    <n v="0"/>
    <n v="0"/>
    <n v="0"/>
    <n v="0"/>
    <n v="0"/>
    <n v="0"/>
    <n v="0"/>
    <s v="011111111000000000"/>
    <s v="000000000001111100"/>
    <n v="0"/>
    <n v="8"/>
    <n v="5"/>
    <n v="3"/>
    <n v="-36"/>
    <n v="25"/>
    <n v="-61"/>
    <n v="-8"/>
    <n v="-0.44444444444444442"/>
    <n v="0"/>
    <n v="-1"/>
    <n v="-1"/>
  </r>
  <r>
    <n v="128"/>
    <s v="liverpool"/>
    <m/>
    <x v="0"/>
    <s v="F"/>
    <n v="18"/>
    <x v="1"/>
    <x v="0"/>
    <s v="middle"/>
    <n v="0"/>
    <n v="0"/>
    <n v="0"/>
    <n v="0"/>
    <n v="0"/>
    <n v="1"/>
    <n v="1"/>
    <n v="1"/>
    <n v="1"/>
    <n v="1"/>
    <n v="1"/>
    <n v="1"/>
    <n v="1"/>
    <n v="0"/>
    <n v="0"/>
    <n v="0"/>
    <n v="0"/>
    <n v="0"/>
    <s v="000001111111100000"/>
    <s v="000001111111100000"/>
    <n v="1"/>
    <n v="8"/>
    <n v="8"/>
    <n v="0"/>
    <n v="0"/>
    <n v="0"/>
    <n v="0"/>
    <n v="8"/>
    <n v="1.2222222222222223"/>
    <n v="0"/>
    <n v="0"/>
    <n v="0"/>
  </r>
  <r>
    <n v="128"/>
    <s v="liverpool"/>
    <m/>
    <x v="0"/>
    <s v="F"/>
    <n v="18"/>
    <x v="1"/>
    <x v="0"/>
    <s v="right"/>
    <n v="0"/>
    <n v="0"/>
    <n v="0"/>
    <n v="0"/>
    <n v="0"/>
    <n v="0"/>
    <n v="0"/>
    <n v="0"/>
    <n v="1"/>
    <n v="1"/>
    <n v="1"/>
    <n v="1"/>
    <n v="1"/>
    <n v="1"/>
    <n v="1"/>
    <n v="1"/>
    <n v="0"/>
    <n v="0"/>
    <s v="000000001111111100"/>
    <s v="001111100000000000"/>
    <n v="0"/>
    <n v="8"/>
    <n v="5"/>
    <n v="3"/>
    <n v="27"/>
    <n v="-25"/>
    <n v="52"/>
    <n v="-8"/>
    <n v="-0.44444444444444442"/>
    <n v="0"/>
    <n v="1"/>
    <n v="0"/>
  </r>
  <r>
    <n v="129"/>
    <s v="liverpool"/>
    <m/>
    <x v="0"/>
    <s v="F"/>
    <n v="18"/>
    <x v="1"/>
    <x v="0"/>
    <s v="left"/>
    <n v="0"/>
    <n v="0"/>
    <n v="0"/>
    <n v="0"/>
    <n v="0"/>
    <n v="0"/>
    <n v="0"/>
    <n v="0"/>
    <n v="1"/>
    <n v="1"/>
    <n v="1"/>
    <n v="1"/>
    <n v="1"/>
    <n v="1"/>
    <n v="1"/>
    <n v="1"/>
    <n v="0"/>
    <n v="0"/>
    <s v="000000001111111100"/>
    <s v="000000000001111100"/>
    <n v="0"/>
    <n v="8"/>
    <n v="5"/>
    <n v="3"/>
    <n v="27"/>
    <n v="25"/>
    <n v="2"/>
    <n v="0"/>
    <n v="0.44444444444444442"/>
    <n v="1"/>
    <n v="0"/>
    <n v="1"/>
  </r>
  <r>
    <n v="129"/>
    <s v="liverpool"/>
    <m/>
    <x v="0"/>
    <s v="F"/>
    <n v="18"/>
    <x v="1"/>
    <x v="0"/>
    <s v="middle"/>
    <n v="0"/>
    <n v="0"/>
    <n v="0"/>
    <n v="0"/>
    <n v="0"/>
    <n v="1"/>
    <n v="1"/>
    <n v="1"/>
    <n v="0"/>
    <n v="0"/>
    <n v="1"/>
    <n v="1"/>
    <n v="1"/>
    <n v="0"/>
    <n v="0"/>
    <n v="0"/>
    <n v="0"/>
    <n v="0"/>
    <s v="000001110011100000"/>
    <s v="000001111111100000"/>
    <n v="0"/>
    <n v="6"/>
    <n v="8"/>
    <n v="-2"/>
    <n v="0"/>
    <n v="0"/>
    <n v="0"/>
    <n v="6"/>
    <n v="1"/>
    <n v="0"/>
    <n v="0"/>
    <n v="0"/>
  </r>
  <r>
    <n v="129"/>
    <s v="liverpool"/>
    <m/>
    <x v="0"/>
    <s v="F"/>
    <n v="18"/>
    <x v="1"/>
    <x v="0"/>
    <s v="right"/>
    <n v="0"/>
    <n v="0"/>
    <n v="0"/>
    <n v="0"/>
    <n v="1"/>
    <n v="1"/>
    <n v="1"/>
    <n v="1"/>
    <n v="1"/>
    <n v="1"/>
    <n v="1"/>
    <n v="1"/>
    <n v="0"/>
    <n v="0"/>
    <n v="0"/>
    <n v="0"/>
    <n v="0"/>
    <n v="0"/>
    <s v="000011111111000000"/>
    <s v="001111100000000000"/>
    <n v="0"/>
    <n v="8"/>
    <n v="5"/>
    <n v="3"/>
    <n v="-9"/>
    <n v="-25"/>
    <n v="16"/>
    <n v="-4"/>
    <n v="0"/>
    <n v="1"/>
    <n v="0"/>
    <n v="1"/>
  </r>
  <r>
    <n v="130"/>
    <s v="liverpool"/>
    <m/>
    <x v="0"/>
    <s v="F"/>
    <n v="21"/>
    <x v="1"/>
    <x v="0"/>
    <s v="left"/>
    <n v="0"/>
    <n v="0"/>
    <n v="0"/>
    <n v="0"/>
    <n v="1"/>
    <n v="1"/>
    <n v="0"/>
    <n v="0"/>
    <n v="0"/>
    <n v="0"/>
    <n v="0"/>
    <n v="0"/>
    <n v="0"/>
    <n v="0"/>
    <n v="0"/>
    <n v="0"/>
    <n v="0"/>
    <n v="0"/>
    <s v="000011000000000000"/>
    <s v="000000000001111100"/>
    <n v="0"/>
    <n v="2"/>
    <n v="5"/>
    <n v="-3"/>
    <n v="-9"/>
    <n v="25"/>
    <n v="-34"/>
    <n v="-2"/>
    <n v="0.22222222222222221"/>
    <n v="0"/>
    <n v="-1"/>
    <n v="-1"/>
  </r>
  <r>
    <n v="130"/>
    <s v="liverpool"/>
    <m/>
    <x v="0"/>
    <s v="F"/>
    <n v="21"/>
    <x v="1"/>
    <x v="0"/>
    <s v="middle"/>
    <n v="0"/>
    <n v="0"/>
    <n v="0"/>
    <n v="0"/>
    <n v="0"/>
    <n v="0"/>
    <n v="0"/>
    <n v="0"/>
    <n v="1"/>
    <n v="1"/>
    <n v="1"/>
    <n v="0"/>
    <n v="0"/>
    <n v="0"/>
    <n v="0"/>
    <n v="0"/>
    <n v="0"/>
    <n v="0"/>
    <s v="000000001110000000"/>
    <s v="000001111111100000"/>
    <n v="0"/>
    <n v="3"/>
    <n v="8"/>
    <n v="-5"/>
    <n v="2"/>
    <n v="0"/>
    <n v="2"/>
    <n v="3"/>
    <n v="0.66666666666666663"/>
    <n v="0"/>
    <n v="0"/>
    <n v="0"/>
  </r>
  <r>
    <n v="130"/>
    <s v="liverpool"/>
    <m/>
    <x v="0"/>
    <s v="F"/>
    <n v="21"/>
    <x v="1"/>
    <x v="0"/>
    <s v="right"/>
    <n v="0"/>
    <n v="0"/>
    <n v="0"/>
    <n v="0"/>
    <n v="0"/>
    <n v="0"/>
    <n v="0"/>
    <n v="0"/>
    <n v="0"/>
    <n v="0"/>
    <n v="0"/>
    <n v="1"/>
    <n v="1"/>
    <n v="0"/>
    <n v="0"/>
    <n v="0"/>
    <n v="0"/>
    <n v="0"/>
    <s v="000000000001100000"/>
    <s v="001111100000000000"/>
    <n v="0"/>
    <n v="2"/>
    <n v="5"/>
    <n v="-3"/>
    <n v="7"/>
    <n v="-25"/>
    <n v="32"/>
    <n v="-2"/>
    <n v="0.22222222222222221"/>
    <n v="0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C77FB3-AE4F-4090-8FE5-FA52358FDC35}" name="PivotTable1" cacheId="6" dataOnRows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H9" firstHeaderRow="1" firstDataRow="3" firstDataCol="1"/>
  <pivotFields count="41">
    <pivotField numFmtId="1"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axis="axisCol" showAll="0">
      <items count="3">
        <item x="1"/>
        <item x="0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" showAll="0"/>
    <pivotField showAll="0"/>
    <pivotField dataField="1" numFmtI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2">
    <field x="6"/>
    <field x="7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Average of overestimation" fld="32" subtotal="average" baseField="3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7AB54-3F29-4FF4-AC53-8479B268CB45}">
  <dimension ref="A3:H9"/>
  <sheetViews>
    <sheetView workbookViewId="0">
      <selection activeCell="F8" sqref="F8"/>
    </sheetView>
  </sheetViews>
  <sheetFormatPr defaultRowHeight="15.75" x14ac:dyDescent="0.5"/>
  <cols>
    <col min="1" max="1" width="22.8125" bestFit="1" customWidth="1"/>
    <col min="2" max="2" width="14.5625" bestFit="1" customWidth="1"/>
    <col min="3" max="9" width="12.3125" bestFit="1" customWidth="1"/>
  </cols>
  <sheetData>
    <row r="3" spans="1:8" x14ac:dyDescent="0.5">
      <c r="A3" s="30" t="s">
        <v>37</v>
      </c>
      <c r="B3" s="30" t="s">
        <v>40</v>
      </c>
    </row>
    <row r="4" spans="1:8" x14ac:dyDescent="0.5">
      <c r="B4" t="s">
        <v>12</v>
      </c>
      <c r="D4" t="s">
        <v>41</v>
      </c>
      <c r="E4" t="s">
        <v>11</v>
      </c>
      <c r="G4" t="s">
        <v>42</v>
      </c>
      <c r="H4" t="s">
        <v>39</v>
      </c>
    </row>
    <row r="5" spans="1:8" x14ac:dyDescent="0.5">
      <c r="A5" s="30" t="s">
        <v>38</v>
      </c>
      <c r="B5" t="s">
        <v>0</v>
      </c>
      <c r="C5" t="s">
        <v>13</v>
      </c>
      <c r="E5" t="s">
        <v>0</v>
      </c>
      <c r="F5" t="s">
        <v>13</v>
      </c>
    </row>
    <row r="6" spans="1:8" x14ac:dyDescent="0.5">
      <c r="A6" s="31" t="s">
        <v>1</v>
      </c>
      <c r="B6" s="29">
        <v>4.7619047619047616E-2</v>
      </c>
      <c r="C6" s="29">
        <v>-0.25806451612903225</v>
      </c>
      <c r="D6" s="29">
        <v>-0.11299435028248588</v>
      </c>
      <c r="E6" s="29">
        <v>-0.28888888888888886</v>
      </c>
      <c r="F6" s="29">
        <v>-0.33333333333333331</v>
      </c>
      <c r="G6" s="29">
        <v>-0.31111111111111112</v>
      </c>
      <c r="H6" s="29">
        <v>-0.1797752808988764</v>
      </c>
    </row>
    <row r="7" spans="1:8" x14ac:dyDescent="0.5">
      <c r="A7" s="31" t="s">
        <v>8</v>
      </c>
      <c r="B7" s="29"/>
      <c r="C7" s="29">
        <v>-1.6666666666666667</v>
      </c>
      <c r="D7" s="29">
        <v>-1.6666666666666667</v>
      </c>
      <c r="E7" s="29"/>
      <c r="F7" s="29"/>
      <c r="G7" s="29"/>
      <c r="H7" s="29">
        <v>-1.6666666666666667</v>
      </c>
    </row>
    <row r="8" spans="1:8" x14ac:dyDescent="0.5">
      <c r="A8" s="31" t="s">
        <v>7</v>
      </c>
      <c r="B8" s="29"/>
      <c r="C8" s="29"/>
      <c r="D8" s="29"/>
      <c r="E8" s="29">
        <v>-0.35555555555555557</v>
      </c>
      <c r="F8" s="29">
        <v>-2.0666666666666669</v>
      </c>
      <c r="G8" s="29">
        <v>-1.211111111111111</v>
      </c>
      <c r="H8" s="29">
        <v>-1.211111111111111</v>
      </c>
    </row>
    <row r="9" spans="1:8" x14ac:dyDescent="0.5">
      <c r="A9" s="31" t="s">
        <v>39</v>
      </c>
      <c r="B9" s="29">
        <v>4.7619047619047616E-2</v>
      </c>
      <c r="C9" s="29">
        <v>-0.30208333333333331</v>
      </c>
      <c r="D9" s="29">
        <v>-0.1388888888888889</v>
      </c>
      <c r="E9" s="29">
        <v>-0.32222222222222224</v>
      </c>
      <c r="F9" s="29">
        <v>-1.2</v>
      </c>
      <c r="G9" s="29">
        <v>-0.76111111111111107</v>
      </c>
      <c r="H9" s="29">
        <v>-0.45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M364"/>
  <sheetViews>
    <sheetView tabSelected="1" topLeftCell="A31" workbookViewId="0">
      <selection activeCell="A31" sqref="A1:A1048576"/>
    </sheetView>
  </sheetViews>
  <sheetFormatPr defaultColWidth="11" defaultRowHeight="15.75" x14ac:dyDescent="0.5"/>
  <cols>
    <col min="1" max="1" width="5.5" style="8" bestFit="1" customWidth="1"/>
    <col min="2" max="2" width="7.1875" style="8" bestFit="1" customWidth="1"/>
    <col min="3" max="3" width="4.1875" style="8" bestFit="1" customWidth="1"/>
    <col min="4" max="4" width="5.8125" style="8" bestFit="1" customWidth="1"/>
    <col min="5" max="5" width="6.1875" bestFit="1" customWidth="1"/>
    <col min="6" max="6" width="7.6875" bestFit="1" customWidth="1"/>
    <col min="7" max="7" width="8" style="2" bestFit="1" customWidth="1"/>
    <col min="8" max="16" width="2.1875" style="2" bestFit="1" customWidth="1"/>
    <col min="17" max="25" width="3.1875" style="2" bestFit="1" customWidth="1"/>
    <col min="26" max="26" width="25.1875" style="2" bestFit="1" customWidth="1"/>
    <col min="27" max="27" width="24" style="2" customWidth="1"/>
    <col min="28" max="28" width="7.3125" style="8" bestFit="1" customWidth="1"/>
    <col min="29" max="29" width="7.1875" style="13" customWidth="1"/>
    <col min="30" max="30" width="13" style="13" bestFit="1" customWidth="1"/>
    <col min="31" max="31" width="13" style="13" customWidth="1"/>
    <col min="32" max="32" width="6.8125" style="6" customWidth="1"/>
    <col min="33" max="33" width="12.1875" style="6" bestFit="1" customWidth="1"/>
    <col min="34" max="34" width="12.1875" style="6" customWidth="1"/>
    <col min="35" max="35" width="10.8125" style="22"/>
    <col min="36" max="36" width="15.5" style="22" customWidth="1"/>
  </cols>
  <sheetData>
    <row r="1" spans="1:39" s="1" customFormat="1" x14ac:dyDescent="0.5">
      <c r="A1" s="7" t="s">
        <v>11</v>
      </c>
      <c r="B1" s="7" t="s">
        <v>15</v>
      </c>
      <c r="C1" s="7" t="s">
        <v>16</v>
      </c>
      <c r="D1" s="7" t="s">
        <v>17</v>
      </c>
      <c r="E1" s="1" t="s">
        <v>10</v>
      </c>
      <c r="F1" s="1" t="s">
        <v>14</v>
      </c>
      <c r="G1" s="9" t="s">
        <v>18</v>
      </c>
      <c r="H1" s="9">
        <v>1</v>
      </c>
      <c r="I1" s="9">
        <v>2</v>
      </c>
      <c r="J1" s="9">
        <v>3</v>
      </c>
      <c r="K1" s="9">
        <v>4</v>
      </c>
      <c r="L1" s="9">
        <v>5</v>
      </c>
      <c r="M1" s="9">
        <v>6</v>
      </c>
      <c r="N1" s="9">
        <v>7</v>
      </c>
      <c r="O1" s="9">
        <v>8</v>
      </c>
      <c r="P1" s="9">
        <v>9</v>
      </c>
      <c r="Q1" s="9">
        <v>10</v>
      </c>
      <c r="R1" s="9">
        <v>11</v>
      </c>
      <c r="S1" s="9">
        <v>12</v>
      </c>
      <c r="T1" s="9">
        <v>13</v>
      </c>
      <c r="U1" s="9">
        <v>14</v>
      </c>
      <c r="V1" s="9">
        <v>15</v>
      </c>
      <c r="W1" s="9">
        <v>16</v>
      </c>
      <c r="X1" s="9">
        <v>17</v>
      </c>
      <c r="Y1" s="9">
        <v>18</v>
      </c>
      <c r="Z1" s="23" t="s">
        <v>23</v>
      </c>
      <c r="AA1" s="23" t="s">
        <v>24</v>
      </c>
      <c r="AB1" s="24" t="s">
        <v>25</v>
      </c>
      <c r="AC1" s="10" t="s">
        <v>19</v>
      </c>
      <c r="AD1" s="11" t="s">
        <v>21</v>
      </c>
      <c r="AE1" s="11" t="s">
        <v>26</v>
      </c>
      <c r="AF1" s="5" t="s">
        <v>20</v>
      </c>
      <c r="AG1" s="5" t="s">
        <v>22</v>
      </c>
      <c r="AH1" s="5" t="s">
        <v>27</v>
      </c>
      <c r="AI1" s="20" t="s">
        <v>9</v>
      </c>
      <c r="AJ1" s="20" t="s">
        <v>28</v>
      </c>
      <c r="AK1" s="1" t="s">
        <v>29</v>
      </c>
      <c r="AL1" s="1" t="s">
        <v>30</v>
      </c>
      <c r="AM1" s="1" t="s">
        <v>31</v>
      </c>
    </row>
    <row r="2" spans="1:39" s="15" customFormat="1" x14ac:dyDescent="0.5">
      <c r="A2" s="14">
        <v>91</v>
      </c>
      <c r="B2" s="14" t="s">
        <v>1</v>
      </c>
      <c r="C2" s="14" t="s">
        <v>2</v>
      </c>
      <c r="D2" s="14">
        <v>10</v>
      </c>
      <c r="E2" s="15" t="s">
        <v>11</v>
      </c>
      <c r="F2" s="15" t="s">
        <v>0</v>
      </c>
      <c r="G2" s="16" t="s">
        <v>4</v>
      </c>
      <c r="H2" s="16">
        <v>0</v>
      </c>
      <c r="I2" s="16">
        <v>0</v>
      </c>
      <c r="J2" s="16">
        <v>0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1</v>
      </c>
      <c r="U2" s="16">
        <v>1</v>
      </c>
      <c r="V2" s="16">
        <v>1</v>
      </c>
      <c r="W2" s="16">
        <v>0</v>
      </c>
      <c r="X2" s="16">
        <v>0</v>
      </c>
      <c r="Y2" s="16">
        <v>0</v>
      </c>
      <c r="Z2" s="3" t="str">
        <f t="shared" ref="Z2:Z65" si="0">+TEXT(H2,"0")&amp;TEXT(I2,"0")&amp;TEXT(J2,"0")&amp;TEXT(K2,"0")&amp;TEXT(L2,"0")&amp;TEXT(M2,"0")&amp;TEXT(N2,"0")&amp;TEXT(O2,"0")&amp;TEXT(P2,"0")&amp;TEXT(Q2,"0")&amp;TEXT(R2,"0")&amp;TEXT(S2,"0")&amp;TEXT(T2,"0")&amp;TEXT(U2,"0")&amp;TEXT(V2,"0")&amp;TEXT(W2,"0")&amp;TEXT(X2,"0")&amp;TEXT(Y2,"0")</f>
        <v>000000000000111000</v>
      </c>
      <c r="AA2" s="4" t="str">
        <f t="shared" ref="AA2:AA65" si="1">IF(G2="left",TEXT(1111100,"000000000000000000"),IF(G2="right",TEXT(1111100000000000,"000000000000000000"),IF(G2="middle",TEXT(1111111100000,"000000000000000000"))))</f>
        <v>000000000001111100</v>
      </c>
      <c r="AB2" s="25">
        <f>IF(Z2=AA2,1,0)</f>
        <v>0</v>
      </c>
      <c r="AC2" s="17">
        <f t="shared" ref="AC2:AC65" si="2">SUM(H2:Y2)</f>
        <v>3</v>
      </c>
      <c r="AD2" s="18">
        <f t="shared" ref="AD2:AD65" si="3">IF(G2="middle",8,5)</f>
        <v>5</v>
      </c>
      <c r="AE2" s="17">
        <f>AC2-AD2</f>
        <v>-2</v>
      </c>
      <c r="AF2" s="19">
        <f>(H2*-9)+(I2*-8)+(J2*-7)+(K2*-6)+(L2*-5)+(M2*-4)+(N2*-3)+(O2*-2)+(P2*-1)+(Q2*1)+(R2*2)+(S2*3)+(T2*4)+(U2*5)+(V2*6)+(W2*7)+(X2*8)+(Y2*9)</f>
        <v>15</v>
      </c>
      <c r="AG2" s="19">
        <f>IF(G2="left",25,IF(G2="right",-25, IF(G2="middle",0)))</f>
        <v>25</v>
      </c>
      <c r="AH2" s="19">
        <f>AF2-AG2</f>
        <v>-10</v>
      </c>
      <c r="AI2" s="21">
        <f>IF(G2="middle",SUM(H2:L2)*-1+SUM(M2:T2)*1+SUM(U2:Y2)*-1,IF(G2="right",SUM(H2:H2)*-1+SUM(I2:M2)*1+SUM(N2:Y2)*-1,SUM(H2:S2)*-1+SUM(T2:X2)*1+SUM(Y2:Y2)*-1))</f>
        <v>3</v>
      </c>
      <c r="AJ2" s="21">
        <f t="shared" ref="AJ2:AJ65" si="4">IF(G2="middle",(AI2+3)/9,(AI2+4)/9)</f>
        <v>0.77777777777777779</v>
      </c>
      <c r="AK2" s="15">
        <f>IF(AND(AF2&gt;0,AG2&gt;0),1,IF(AND(AF2&lt;0,AG2&lt;0),1,0))</f>
        <v>1</v>
      </c>
      <c r="AL2" s="15">
        <f>IF(AND(AF2&gt;0,AG2&lt;0),1,IF(AND(AF2&lt;0,AG2&gt;0),-1,0))</f>
        <v>0</v>
      </c>
      <c r="AM2" s="15">
        <f>IF(AK2&gt;0,AK2,IF(AL2&lt;0,-1,0))</f>
        <v>1</v>
      </c>
    </row>
    <row r="3" spans="1:39" s="15" customFormat="1" x14ac:dyDescent="0.5">
      <c r="A3" s="14">
        <v>91</v>
      </c>
      <c r="B3" s="14" t="s">
        <v>1</v>
      </c>
      <c r="C3" s="14" t="s">
        <v>2</v>
      </c>
      <c r="D3" s="14">
        <v>10</v>
      </c>
      <c r="E3" s="15" t="s">
        <v>11</v>
      </c>
      <c r="F3" s="15" t="s">
        <v>0</v>
      </c>
      <c r="G3" s="16" t="s">
        <v>3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1</v>
      </c>
      <c r="P3" s="16">
        <v>1</v>
      </c>
      <c r="Q3" s="16">
        <v>1</v>
      </c>
      <c r="R3" s="16">
        <v>1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3" t="str">
        <f t="shared" si="0"/>
        <v>000000011110000000</v>
      </c>
      <c r="AA3" s="4" t="str">
        <f t="shared" si="1"/>
        <v>000001111111100000</v>
      </c>
      <c r="AB3" s="25">
        <f>IF(Z3=AA3,1,0)</f>
        <v>0</v>
      </c>
      <c r="AC3" s="17">
        <f t="shared" si="2"/>
        <v>4</v>
      </c>
      <c r="AD3" s="18">
        <f t="shared" si="3"/>
        <v>8</v>
      </c>
      <c r="AE3" s="17">
        <f>AC3-AD3</f>
        <v>-4</v>
      </c>
      <c r="AF3" s="19">
        <f t="shared" ref="AF3:AF65" si="5">(H3*-9)+(I3*-8)+(J3*-7)+(K3*-6)+(L3*-5)+(M3*-4)+(N3*-3)+(O3*-2)+(P3*-1)+(Q3*1)+(R3*2)+(S3*3)+(T3*4)+(U3*5)+(V3*6)+(W3*7)+(X3*8)+(Y3*9)</f>
        <v>0</v>
      </c>
      <c r="AG3" s="19">
        <f t="shared" ref="AG3:AG65" si="6">IF(G3="left",25,IF(G3="right",-25, IF(G3="middle",0)))</f>
        <v>0</v>
      </c>
      <c r="AH3" s="19">
        <f>AF3-AG3</f>
        <v>0</v>
      </c>
      <c r="AI3" s="21">
        <f t="shared" ref="AI3:AI65" si="7">IF(G3="middle",SUM(H3:L3)*-1+SUM(M3:T3)*1+SUM(U3:Y3)*-1,IF(G3="right",SUM(H3:H3)*-1+SUM(I3:M3)*1+SUM(N3:Y3)*-1,SUM(H3:S3)*-1+SUM(T3:X3)*1+SUM(Y3:Y3)*-1))</f>
        <v>4</v>
      </c>
      <c r="AJ3" s="21">
        <f t="shared" si="4"/>
        <v>0.77777777777777779</v>
      </c>
      <c r="AK3" s="15">
        <f t="shared" ref="AK3:AK66" si="8">IF(AND(AF3&gt;0,AG3&gt;0),1,IF(AND(AF3&lt;0,AG3&lt;0),1,0))</f>
        <v>0</v>
      </c>
      <c r="AL3" s="15">
        <f t="shared" ref="AL3:AL66" si="9">IF(AND(AF3&gt;0,AG3&lt;0),1,IF(AND(AF3&lt;0,AG3&gt;0),-1,0))</f>
        <v>0</v>
      </c>
      <c r="AM3" s="15">
        <f t="shared" ref="AM3:AM66" si="10">IF(AK3&gt;0,AK3,IF(AL3&lt;0,-1,0))</f>
        <v>0</v>
      </c>
    </row>
    <row r="4" spans="1:39" s="15" customFormat="1" x14ac:dyDescent="0.5">
      <c r="A4" s="14">
        <v>91</v>
      </c>
      <c r="B4" s="14" t="s">
        <v>1</v>
      </c>
      <c r="C4" s="14" t="s">
        <v>2</v>
      </c>
      <c r="D4" s="14">
        <v>10</v>
      </c>
      <c r="E4" s="15" t="s">
        <v>11</v>
      </c>
      <c r="F4" s="15" t="s">
        <v>0</v>
      </c>
      <c r="G4" s="16" t="s">
        <v>5</v>
      </c>
      <c r="H4" s="16">
        <v>0</v>
      </c>
      <c r="I4" s="16">
        <v>0</v>
      </c>
      <c r="J4" s="16">
        <v>1</v>
      </c>
      <c r="K4" s="16">
        <v>1</v>
      </c>
      <c r="L4" s="16">
        <v>1</v>
      </c>
      <c r="M4" s="16">
        <v>1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3" t="str">
        <f t="shared" si="0"/>
        <v>001111000000000000</v>
      </c>
      <c r="AA4" s="4" t="str">
        <f t="shared" si="1"/>
        <v>001111100000000000</v>
      </c>
      <c r="AB4" s="25">
        <f>IF(Z4=AA4,1,0)</f>
        <v>0</v>
      </c>
      <c r="AC4" s="17">
        <f t="shared" si="2"/>
        <v>4</v>
      </c>
      <c r="AD4" s="18">
        <f t="shared" si="3"/>
        <v>5</v>
      </c>
      <c r="AE4" s="17">
        <f>AC4-AD4</f>
        <v>-1</v>
      </c>
      <c r="AF4" s="19">
        <f t="shared" si="5"/>
        <v>-22</v>
      </c>
      <c r="AG4" s="19">
        <f t="shared" si="6"/>
        <v>-25</v>
      </c>
      <c r="AH4" s="19">
        <f>AF4-AG4</f>
        <v>3</v>
      </c>
      <c r="AI4" s="21">
        <f t="shared" si="7"/>
        <v>4</v>
      </c>
      <c r="AJ4" s="21">
        <f t="shared" si="4"/>
        <v>0.88888888888888884</v>
      </c>
      <c r="AK4" s="15">
        <f t="shared" si="8"/>
        <v>1</v>
      </c>
      <c r="AL4" s="15">
        <f t="shared" si="9"/>
        <v>0</v>
      </c>
      <c r="AM4" s="15">
        <f t="shared" si="10"/>
        <v>1</v>
      </c>
    </row>
    <row r="5" spans="1:39" x14ac:dyDescent="0.5">
      <c r="A5" s="8">
        <v>2</v>
      </c>
      <c r="B5" s="8" t="s">
        <v>1</v>
      </c>
      <c r="C5" s="8" t="s">
        <v>6</v>
      </c>
      <c r="D5" s="8">
        <v>9</v>
      </c>
      <c r="E5" t="s">
        <v>11</v>
      </c>
      <c r="F5" t="s">
        <v>0</v>
      </c>
      <c r="G5" s="2" t="s">
        <v>4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0</v>
      </c>
      <c r="T5" s="2">
        <v>0</v>
      </c>
      <c r="U5" s="2">
        <v>0</v>
      </c>
      <c r="V5" s="2">
        <v>1</v>
      </c>
      <c r="W5" s="2">
        <v>1</v>
      </c>
      <c r="X5" s="2">
        <v>1</v>
      </c>
      <c r="Y5" s="2">
        <v>1</v>
      </c>
      <c r="Z5" s="3" t="str">
        <f t="shared" si="0"/>
        <v>000000111110001111</v>
      </c>
      <c r="AA5" s="4" t="str">
        <f t="shared" si="1"/>
        <v>000000000001111100</v>
      </c>
      <c r="AB5" s="26">
        <f t="shared" ref="AB5:AB65" si="11">IF(Z5=AA5,1,0)</f>
        <v>0</v>
      </c>
      <c r="AC5" s="12">
        <f t="shared" si="2"/>
        <v>9</v>
      </c>
      <c r="AD5" s="13">
        <f t="shared" si="3"/>
        <v>5</v>
      </c>
      <c r="AE5" s="12">
        <f t="shared" ref="AE5:AE66" si="12">AC5-AD5</f>
        <v>4</v>
      </c>
      <c r="AF5" s="6">
        <f t="shared" si="5"/>
        <v>27</v>
      </c>
      <c r="AG5" s="6">
        <f t="shared" si="6"/>
        <v>25</v>
      </c>
      <c r="AH5" s="6">
        <f t="shared" ref="AH5:AH66" si="13">AF5-AG5</f>
        <v>2</v>
      </c>
      <c r="AI5" s="21">
        <f t="shared" si="7"/>
        <v>-3</v>
      </c>
      <c r="AJ5" s="21">
        <f t="shared" si="4"/>
        <v>0.1111111111111111</v>
      </c>
      <c r="AK5" s="15">
        <f t="shared" si="8"/>
        <v>1</v>
      </c>
      <c r="AL5" s="15">
        <f t="shared" si="9"/>
        <v>0</v>
      </c>
      <c r="AM5" s="15">
        <f t="shared" si="10"/>
        <v>1</v>
      </c>
    </row>
    <row r="6" spans="1:39" x14ac:dyDescent="0.5">
      <c r="A6" s="8">
        <v>2</v>
      </c>
      <c r="B6" s="8" t="s">
        <v>1</v>
      </c>
      <c r="C6" s="8" t="s">
        <v>6</v>
      </c>
      <c r="D6" s="8">
        <v>9</v>
      </c>
      <c r="E6" t="s">
        <v>11</v>
      </c>
      <c r="F6" t="s">
        <v>0</v>
      </c>
      <c r="G6" s="2" t="s">
        <v>3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3" t="str">
        <f t="shared" si="0"/>
        <v>000000111111000000</v>
      </c>
      <c r="AA6" s="4" t="str">
        <f t="shared" si="1"/>
        <v>000001111111100000</v>
      </c>
      <c r="AB6" s="26">
        <f t="shared" si="11"/>
        <v>0</v>
      </c>
      <c r="AC6" s="12">
        <f t="shared" si="2"/>
        <v>6</v>
      </c>
      <c r="AD6" s="13">
        <f t="shared" si="3"/>
        <v>8</v>
      </c>
      <c r="AE6" s="12">
        <f t="shared" si="12"/>
        <v>-2</v>
      </c>
      <c r="AF6" s="6">
        <f t="shared" si="5"/>
        <v>0</v>
      </c>
      <c r="AG6" s="6">
        <f t="shared" si="6"/>
        <v>0</v>
      </c>
      <c r="AH6" s="6">
        <f t="shared" si="13"/>
        <v>0</v>
      </c>
      <c r="AI6" s="21">
        <f t="shared" si="7"/>
        <v>6</v>
      </c>
      <c r="AJ6" s="21">
        <f t="shared" si="4"/>
        <v>1</v>
      </c>
      <c r="AK6" s="15">
        <f t="shared" si="8"/>
        <v>0</v>
      </c>
      <c r="AL6" s="15">
        <f t="shared" si="9"/>
        <v>0</v>
      </c>
      <c r="AM6" s="15">
        <f t="shared" si="10"/>
        <v>0</v>
      </c>
    </row>
    <row r="7" spans="1:39" x14ac:dyDescent="0.5">
      <c r="A7" s="8">
        <v>2</v>
      </c>
      <c r="B7" s="8" t="s">
        <v>1</v>
      </c>
      <c r="C7" s="8" t="s">
        <v>6</v>
      </c>
      <c r="D7" s="8">
        <v>9</v>
      </c>
      <c r="E7" t="s">
        <v>11</v>
      </c>
      <c r="F7" t="s">
        <v>0</v>
      </c>
      <c r="G7" s="2" t="s">
        <v>5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3" t="str">
        <f t="shared" si="0"/>
        <v>111111111000000000</v>
      </c>
      <c r="AA7" s="4" t="str">
        <f t="shared" si="1"/>
        <v>001111100000000000</v>
      </c>
      <c r="AB7" s="26">
        <f t="shared" si="11"/>
        <v>0</v>
      </c>
      <c r="AC7" s="12">
        <f t="shared" si="2"/>
        <v>9</v>
      </c>
      <c r="AD7" s="13">
        <f t="shared" si="3"/>
        <v>5</v>
      </c>
      <c r="AE7" s="12">
        <f t="shared" si="12"/>
        <v>4</v>
      </c>
      <c r="AF7" s="6">
        <f t="shared" si="5"/>
        <v>-45</v>
      </c>
      <c r="AG7" s="6">
        <f t="shared" si="6"/>
        <v>-25</v>
      </c>
      <c r="AH7" s="6">
        <f t="shared" si="13"/>
        <v>-20</v>
      </c>
      <c r="AI7" s="21">
        <f t="shared" si="7"/>
        <v>1</v>
      </c>
      <c r="AJ7" s="21">
        <f t="shared" si="4"/>
        <v>0.55555555555555558</v>
      </c>
      <c r="AK7" s="15">
        <f t="shared" si="8"/>
        <v>1</v>
      </c>
      <c r="AL7" s="15">
        <f t="shared" si="9"/>
        <v>0</v>
      </c>
      <c r="AM7" s="15">
        <f t="shared" si="10"/>
        <v>1</v>
      </c>
    </row>
    <row r="8" spans="1:39" x14ac:dyDescent="0.5">
      <c r="A8" s="8">
        <v>5</v>
      </c>
      <c r="B8" s="8" t="s">
        <v>1</v>
      </c>
      <c r="C8" s="8" t="s">
        <v>2</v>
      </c>
      <c r="D8" s="8">
        <v>9</v>
      </c>
      <c r="E8" t="s">
        <v>11</v>
      </c>
      <c r="F8" t="s">
        <v>0</v>
      </c>
      <c r="G8" s="2" t="s">
        <v>4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1</v>
      </c>
      <c r="N8" s="2">
        <v>1</v>
      </c>
      <c r="O8" s="2">
        <v>1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3" t="str">
        <f t="shared" si="0"/>
        <v>000001110000000000</v>
      </c>
      <c r="AA8" s="4" t="str">
        <f t="shared" si="1"/>
        <v>000000000001111100</v>
      </c>
      <c r="AB8" s="26">
        <f t="shared" si="11"/>
        <v>0</v>
      </c>
      <c r="AC8" s="12">
        <f t="shared" si="2"/>
        <v>3</v>
      </c>
      <c r="AD8" s="13">
        <f t="shared" si="3"/>
        <v>5</v>
      </c>
      <c r="AE8" s="12">
        <f t="shared" si="12"/>
        <v>-2</v>
      </c>
      <c r="AF8" s="6">
        <f t="shared" si="5"/>
        <v>-9</v>
      </c>
      <c r="AG8" s="6">
        <f t="shared" si="6"/>
        <v>25</v>
      </c>
      <c r="AH8" s="6">
        <f t="shared" si="13"/>
        <v>-34</v>
      </c>
      <c r="AI8" s="21">
        <f t="shared" si="7"/>
        <v>-3</v>
      </c>
      <c r="AJ8" s="21">
        <f t="shared" si="4"/>
        <v>0.1111111111111111</v>
      </c>
      <c r="AK8" s="15">
        <f t="shared" si="8"/>
        <v>0</v>
      </c>
      <c r="AL8" s="15">
        <f t="shared" si="9"/>
        <v>-1</v>
      </c>
      <c r="AM8" s="15">
        <f t="shared" si="10"/>
        <v>-1</v>
      </c>
    </row>
    <row r="9" spans="1:39" x14ac:dyDescent="0.5">
      <c r="A9" s="8">
        <v>5</v>
      </c>
      <c r="B9" s="8" t="s">
        <v>1</v>
      </c>
      <c r="C9" s="8" t="s">
        <v>2</v>
      </c>
      <c r="D9" s="8">
        <v>9</v>
      </c>
      <c r="E9" t="s">
        <v>11</v>
      </c>
      <c r="F9" t="s">
        <v>0</v>
      </c>
      <c r="G9" s="2" t="s">
        <v>3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1</v>
      </c>
      <c r="T9" s="2">
        <v>1</v>
      </c>
      <c r="U9" s="2">
        <v>1</v>
      </c>
      <c r="V9" s="2">
        <v>0</v>
      </c>
      <c r="W9" s="2">
        <v>0</v>
      </c>
      <c r="X9" s="2">
        <v>0</v>
      </c>
      <c r="Y9" s="2">
        <v>0</v>
      </c>
      <c r="Z9" s="3" t="str">
        <f t="shared" si="0"/>
        <v>000000000001110000</v>
      </c>
      <c r="AA9" s="4" t="str">
        <f t="shared" si="1"/>
        <v>000001111111100000</v>
      </c>
      <c r="AB9" s="26">
        <f t="shared" si="11"/>
        <v>0</v>
      </c>
      <c r="AC9" s="12">
        <f t="shared" si="2"/>
        <v>3</v>
      </c>
      <c r="AD9" s="13">
        <f t="shared" si="3"/>
        <v>8</v>
      </c>
      <c r="AE9" s="12">
        <f t="shared" si="12"/>
        <v>-5</v>
      </c>
      <c r="AF9" s="6">
        <f t="shared" si="5"/>
        <v>12</v>
      </c>
      <c r="AG9" s="6">
        <f t="shared" si="6"/>
        <v>0</v>
      </c>
      <c r="AH9" s="6">
        <f t="shared" si="13"/>
        <v>12</v>
      </c>
      <c r="AI9" s="21">
        <f t="shared" si="7"/>
        <v>1</v>
      </c>
      <c r="AJ9" s="21">
        <f t="shared" si="4"/>
        <v>0.44444444444444442</v>
      </c>
      <c r="AK9" s="15">
        <f t="shared" si="8"/>
        <v>0</v>
      </c>
      <c r="AL9" s="15">
        <f t="shared" si="9"/>
        <v>0</v>
      </c>
      <c r="AM9" s="15">
        <f t="shared" si="10"/>
        <v>0</v>
      </c>
    </row>
    <row r="10" spans="1:39" x14ac:dyDescent="0.5">
      <c r="A10" s="8">
        <v>5</v>
      </c>
      <c r="B10" s="8" t="s">
        <v>1</v>
      </c>
      <c r="C10" s="8" t="s">
        <v>2</v>
      </c>
      <c r="D10" s="8">
        <v>9</v>
      </c>
      <c r="E10" t="s">
        <v>11</v>
      </c>
      <c r="F10" t="s">
        <v>0</v>
      </c>
      <c r="G10" s="2" t="s">
        <v>5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1</v>
      </c>
      <c r="U10" s="2">
        <v>1</v>
      </c>
      <c r="V10" s="2">
        <v>0</v>
      </c>
      <c r="W10" s="2">
        <v>0</v>
      </c>
      <c r="X10" s="2">
        <v>0</v>
      </c>
      <c r="Y10" s="2">
        <v>0</v>
      </c>
      <c r="Z10" s="3" t="str">
        <f t="shared" si="0"/>
        <v>000000000001110000</v>
      </c>
      <c r="AA10" s="4" t="str">
        <f t="shared" si="1"/>
        <v>001111100000000000</v>
      </c>
      <c r="AB10" s="26">
        <f t="shared" si="11"/>
        <v>0</v>
      </c>
      <c r="AC10" s="12">
        <f t="shared" si="2"/>
        <v>3</v>
      </c>
      <c r="AD10" s="13">
        <f t="shared" si="3"/>
        <v>5</v>
      </c>
      <c r="AE10" s="12">
        <f t="shared" si="12"/>
        <v>-2</v>
      </c>
      <c r="AF10" s="6">
        <f t="shared" si="5"/>
        <v>12</v>
      </c>
      <c r="AG10" s="6">
        <f t="shared" si="6"/>
        <v>-25</v>
      </c>
      <c r="AH10" s="6">
        <f t="shared" si="13"/>
        <v>37</v>
      </c>
      <c r="AI10" s="21">
        <f t="shared" si="7"/>
        <v>-3</v>
      </c>
      <c r="AJ10" s="21">
        <f t="shared" si="4"/>
        <v>0.1111111111111111</v>
      </c>
      <c r="AK10" s="15">
        <f t="shared" si="8"/>
        <v>0</v>
      </c>
      <c r="AL10" s="15">
        <f t="shared" si="9"/>
        <v>1</v>
      </c>
      <c r="AM10" s="15">
        <f t="shared" si="10"/>
        <v>0</v>
      </c>
    </row>
    <row r="11" spans="1:39" x14ac:dyDescent="0.5">
      <c r="A11" s="8">
        <v>6</v>
      </c>
      <c r="B11" s="8" t="s">
        <v>1</v>
      </c>
      <c r="C11" s="8" t="s">
        <v>2</v>
      </c>
      <c r="D11" s="8">
        <v>9</v>
      </c>
      <c r="E11" t="s">
        <v>11</v>
      </c>
      <c r="F11" t="s">
        <v>0</v>
      </c>
      <c r="G11" s="2" t="s">
        <v>4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</v>
      </c>
      <c r="O11" s="2">
        <v>1</v>
      </c>
      <c r="P11" s="2">
        <v>1</v>
      </c>
      <c r="Q11" s="2">
        <v>1</v>
      </c>
      <c r="R11" s="2">
        <v>1</v>
      </c>
      <c r="S11" s="2">
        <v>1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3" t="str">
        <f t="shared" si="0"/>
        <v>000000111111000000</v>
      </c>
      <c r="AA11" s="4" t="str">
        <f t="shared" si="1"/>
        <v>000000000001111100</v>
      </c>
      <c r="AB11" s="26">
        <f t="shared" si="11"/>
        <v>0</v>
      </c>
      <c r="AC11" s="12">
        <f t="shared" si="2"/>
        <v>6</v>
      </c>
      <c r="AD11" s="13">
        <f t="shared" si="3"/>
        <v>5</v>
      </c>
      <c r="AE11" s="12">
        <f t="shared" si="12"/>
        <v>1</v>
      </c>
      <c r="AF11" s="6">
        <f t="shared" si="5"/>
        <v>0</v>
      </c>
      <c r="AG11" s="6">
        <f t="shared" si="6"/>
        <v>25</v>
      </c>
      <c r="AH11" s="6">
        <f t="shared" si="13"/>
        <v>-25</v>
      </c>
      <c r="AI11" s="21">
        <f t="shared" si="7"/>
        <v>-6</v>
      </c>
      <c r="AJ11" s="21">
        <f t="shared" si="4"/>
        <v>-0.22222222222222221</v>
      </c>
      <c r="AK11" s="15">
        <f t="shared" si="8"/>
        <v>0</v>
      </c>
      <c r="AL11" s="15">
        <f t="shared" si="9"/>
        <v>0</v>
      </c>
      <c r="AM11" s="15">
        <f t="shared" si="10"/>
        <v>0</v>
      </c>
    </row>
    <row r="12" spans="1:39" x14ac:dyDescent="0.5">
      <c r="A12" s="8">
        <v>6</v>
      </c>
      <c r="B12" s="8" t="s">
        <v>1</v>
      </c>
      <c r="C12" s="8" t="s">
        <v>2</v>
      </c>
      <c r="D12" s="8">
        <v>9</v>
      </c>
      <c r="E12" t="s">
        <v>11</v>
      </c>
      <c r="F12" t="s">
        <v>0</v>
      </c>
      <c r="G12" s="2" t="s">
        <v>3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3" t="str">
        <f t="shared" si="0"/>
        <v>000000111111000000</v>
      </c>
      <c r="AA12" s="4" t="str">
        <f t="shared" si="1"/>
        <v>000001111111100000</v>
      </c>
      <c r="AB12" s="26">
        <f t="shared" si="11"/>
        <v>0</v>
      </c>
      <c r="AC12" s="12">
        <f t="shared" si="2"/>
        <v>6</v>
      </c>
      <c r="AD12" s="13">
        <f t="shared" si="3"/>
        <v>8</v>
      </c>
      <c r="AE12" s="12">
        <f t="shared" si="12"/>
        <v>-2</v>
      </c>
      <c r="AF12" s="6">
        <f t="shared" si="5"/>
        <v>0</v>
      </c>
      <c r="AG12" s="6">
        <f t="shared" si="6"/>
        <v>0</v>
      </c>
      <c r="AH12" s="6">
        <f t="shared" si="13"/>
        <v>0</v>
      </c>
      <c r="AI12" s="21">
        <f t="shared" si="7"/>
        <v>6</v>
      </c>
      <c r="AJ12" s="21">
        <f t="shared" si="4"/>
        <v>1</v>
      </c>
      <c r="AK12" s="15">
        <f t="shared" si="8"/>
        <v>0</v>
      </c>
      <c r="AL12" s="15">
        <f t="shared" si="9"/>
        <v>0</v>
      </c>
      <c r="AM12" s="15">
        <f t="shared" si="10"/>
        <v>0</v>
      </c>
    </row>
    <row r="13" spans="1:39" x14ac:dyDescent="0.5">
      <c r="A13" s="8">
        <v>6</v>
      </c>
      <c r="B13" s="8" t="s">
        <v>1</v>
      </c>
      <c r="C13" s="8" t="s">
        <v>2</v>
      </c>
      <c r="D13" s="8">
        <v>9</v>
      </c>
      <c r="E13" t="s">
        <v>11</v>
      </c>
      <c r="F13" t="s">
        <v>0</v>
      </c>
      <c r="G13" s="2" t="s">
        <v>5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0</v>
      </c>
      <c r="W13" s="2">
        <v>0</v>
      </c>
      <c r="X13" s="2">
        <v>0</v>
      </c>
      <c r="Y13" s="2">
        <v>0</v>
      </c>
      <c r="Z13" s="3" t="str">
        <f t="shared" si="0"/>
        <v>000000000111110000</v>
      </c>
      <c r="AA13" s="4" t="str">
        <f t="shared" si="1"/>
        <v>001111100000000000</v>
      </c>
      <c r="AB13" s="26">
        <f t="shared" si="11"/>
        <v>0</v>
      </c>
      <c r="AC13" s="12">
        <f t="shared" si="2"/>
        <v>5</v>
      </c>
      <c r="AD13" s="13">
        <f t="shared" si="3"/>
        <v>5</v>
      </c>
      <c r="AE13" s="12">
        <f t="shared" si="12"/>
        <v>0</v>
      </c>
      <c r="AF13" s="6">
        <f t="shared" si="5"/>
        <v>15</v>
      </c>
      <c r="AG13" s="6">
        <f t="shared" si="6"/>
        <v>-25</v>
      </c>
      <c r="AH13" s="6">
        <f t="shared" si="13"/>
        <v>40</v>
      </c>
      <c r="AI13" s="21">
        <f t="shared" si="7"/>
        <v>-5</v>
      </c>
      <c r="AJ13" s="21">
        <f t="shared" si="4"/>
        <v>-0.1111111111111111</v>
      </c>
      <c r="AK13" s="15">
        <f t="shared" si="8"/>
        <v>0</v>
      </c>
      <c r="AL13" s="15">
        <f t="shared" si="9"/>
        <v>1</v>
      </c>
      <c r="AM13" s="15">
        <f t="shared" si="10"/>
        <v>0</v>
      </c>
    </row>
    <row r="14" spans="1:39" x14ac:dyDescent="0.5">
      <c r="A14" s="8">
        <v>27</v>
      </c>
      <c r="B14" s="8" t="s">
        <v>1</v>
      </c>
      <c r="C14" s="8" t="s">
        <v>6</v>
      </c>
      <c r="D14" s="8">
        <v>10</v>
      </c>
      <c r="E14" t="s">
        <v>11</v>
      </c>
      <c r="F14" t="s">
        <v>0</v>
      </c>
      <c r="G14" s="2" t="s">
        <v>4</v>
      </c>
      <c r="H14" s="2">
        <v>0</v>
      </c>
      <c r="I14" s="2">
        <v>0</v>
      </c>
      <c r="J14" s="2">
        <v>1</v>
      </c>
      <c r="K14" s="2">
        <v>1</v>
      </c>
      <c r="L14" s="2">
        <v>1</v>
      </c>
      <c r="M14" s="2">
        <v>1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3" t="str">
        <f t="shared" si="0"/>
        <v>001111000000000000</v>
      </c>
      <c r="AA14" s="4" t="str">
        <f t="shared" si="1"/>
        <v>000000000001111100</v>
      </c>
      <c r="AB14" s="26">
        <f t="shared" si="11"/>
        <v>0</v>
      </c>
      <c r="AC14" s="12">
        <f t="shared" si="2"/>
        <v>4</v>
      </c>
      <c r="AD14" s="13">
        <f t="shared" si="3"/>
        <v>5</v>
      </c>
      <c r="AE14" s="12">
        <f t="shared" si="12"/>
        <v>-1</v>
      </c>
      <c r="AF14" s="6">
        <f t="shared" si="5"/>
        <v>-22</v>
      </c>
      <c r="AG14" s="6">
        <f t="shared" si="6"/>
        <v>25</v>
      </c>
      <c r="AH14" s="6">
        <f t="shared" si="13"/>
        <v>-47</v>
      </c>
      <c r="AI14" s="21">
        <f t="shared" si="7"/>
        <v>-4</v>
      </c>
      <c r="AJ14" s="21">
        <f t="shared" si="4"/>
        <v>0</v>
      </c>
      <c r="AK14" s="15">
        <f t="shared" si="8"/>
        <v>0</v>
      </c>
      <c r="AL14" s="15">
        <f t="shared" si="9"/>
        <v>-1</v>
      </c>
      <c r="AM14" s="15">
        <f t="shared" si="10"/>
        <v>-1</v>
      </c>
    </row>
    <row r="15" spans="1:39" x14ac:dyDescent="0.5">
      <c r="A15" s="8">
        <v>27</v>
      </c>
      <c r="B15" s="8" t="s">
        <v>1</v>
      </c>
      <c r="C15" s="8" t="s">
        <v>6</v>
      </c>
      <c r="D15" s="8">
        <v>10</v>
      </c>
      <c r="E15" t="s">
        <v>11</v>
      </c>
      <c r="F15" t="s">
        <v>0</v>
      </c>
      <c r="G15" s="2" t="s">
        <v>3</v>
      </c>
      <c r="H15" s="2">
        <v>0</v>
      </c>
      <c r="I15" s="2">
        <v>0</v>
      </c>
      <c r="J15" s="2">
        <v>0</v>
      </c>
      <c r="K15" s="2">
        <v>1</v>
      </c>
      <c r="L15" s="2">
        <v>1</v>
      </c>
      <c r="M15" s="2">
        <v>1</v>
      </c>
      <c r="N15" s="2">
        <v>1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3" t="str">
        <f t="shared" si="0"/>
        <v>000111100000000000</v>
      </c>
      <c r="AA15" s="4" t="str">
        <f t="shared" si="1"/>
        <v>000001111111100000</v>
      </c>
      <c r="AB15" s="26">
        <f t="shared" si="11"/>
        <v>0</v>
      </c>
      <c r="AC15" s="12">
        <f t="shared" si="2"/>
        <v>4</v>
      </c>
      <c r="AD15" s="13">
        <f t="shared" si="3"/>
        <v>8</v>
      </c>
      <c r="AE15" s="12">
        <f t="shared" si="12"/>
        <v>-4</v>
      </c>
      <c r="AF15" s="6">
        <f t="shared" si="5"/>
        <v>-18</v>
      </c>
      <c r="AG15" s="6">
        <f t="shared" si="6"/>
        <v>0</v>
      </c>
      <c r="AH15" s="6">
        <f t="shared" si="13"/>
        <v>-18</v>
      </c>
      <c r="AI15" s="21">
        <f t="shared" si="7"/>
        <v>0</v>
      </c>
      <c r="AJ15" s="21">
        <f t="shared" si="4"/>
        <v>0.33333333333333331</v>
      </c>
      <c r="AK15" s="15">
        <f t="shared" si="8"/>
        <v>0</v>
      </c>
      <c r="AL15" s="15">
        <f t="shared" si="9"/>
        <v>0</v>
      </c>
      <c r="AM15" s="15">
        <f t="shared" si="10"/>
        <v>0</v>
      </c>
    </row>
    <row r="16" spans="1:39" x14ac:dyDescent="0.5">
      <c r="A16" s="8">
        <v>27</v>
      </c>
      <c r="B16" s="8" t="s">
        <v>1</v>
      </c>
      <c r="C16" s="8" t="s">
        <v>6</v>
      </c>
      <c r="D16" s="8">
        <v>10</v>
      </c>
      <c r="E16" t="s">
        <v>11</v>
      </c>
      <c r="F16" t="s">
        <v>0</v>
      </c>
      <c r="G16" s="2" t="s">
        <v>5</v>
      </c>
      <c r="H16" s="2">
        <v>0</v>
      </c>
      <c r="I16" s="2">
        <v>0</v>
      </c>
      <c r="J16" s="2">
        <v>0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3" t="str">
        <f t="shared" si="0"/>
        <v>000111110000000000</v>
      </c>
      <c r="AA16" s="4" t="str">
        <f t="shared" si="1"/>
        <v>001111100000000000</v>
      </c>
      <c r="AB16" s="26">
        <f t="shared" si="11"/>
        <v>0</v>
      </c>
      <c r="AC16" s="12">
        <f t="shared" si="2"/>
        <v>5</v>
      </c>
      <c r="AD16" s="13">
        <f t="shared" si="3"/>
        <v>5</v>
      </c>
      <c r="AE16" s="12">
        <f t="shared" si="12"/>
        <v>0</v>
      </c>
      <c r="AF16" s="6">
        <f t="shared" si="5"/>
        <v>-20</v>
      </c>
      <c r="AG16" s="6">
        <f t="shared" si="6"/>
        <v>-25</v>
      </c>
      <c r="AH16" s="6">
        <f t="shared" si="13"/>
        <v>5</v>
      </c>
      <c r="AI16" s="21">
        <f t="shared" si="7"/>
        <v>1</v>
      </c>
      <c r="AJ16" s="21">
        <f t="shared" si="4"/>
        <v>0.55555555555555558</v>
      </c>
      <c r="AK16" s="15">
        <f t="shared" si="8"/>
        <v>1</v>
      </c>
      <c r="AL16" s="15">
        <f t="shared" si="9"/>
        <v>0</v>
      </c>
      <c r="AM16" s="15">
        <f t="shared" si="10"/>
        <v>1</v>
      </c>
    </row>
    <row r="17" spans="1:39" x14ac:dyDescent="0.5">
      <c r="A17" s="8">
        <v>28</v>
      </c>
      <c r="B17" s="8" t="s">
        <v>1</v>
      </c>
      <c r="C17" s="8" t="s">
        <v>6</v>
      </c>
      <c r="D17" s="8">
        <v>10</v>
      </c>
      <c r="E17" t="s">
        <v>11</v>
      </c>
      <c r="F17" t="s">
        <v>0</v>
      </c>
      <c r="G17" s="2" t="s">
        <v>4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0</v>
      </c>
      <c r="W17" s="2">
        <v>0</v>
      </c>
      <c r="X17" s="2">
        <v>0</v>
      </c>
      <c r="Y17" s="2">
        <v>0</v>
      </c>
      <c r="Z17" s="3" t="str">
        <f t="shared" si="0"/>
        <v>000000001111110000</v>
      </c>
      <c r="AA17" s="4" t="str">
        <f t="shared" si="1"/>
        <v>000000000001111100</v>
      </c>
      <c r="AB17" s="26">
        <f t="shared" si="11"/>
        <v>0</v>
      </c>
      <c r="AC17" s="12">
        <f t="shared" si="2"/>
        <v>6</v>
      </c>
      <c r="AD17" s="13">
        <f t="shared" si="3"/>
        <v>5</v>
      </c>
      <c r="AE17" s="12">
        <f t="shared" si="12"/>
        <v>1</v>
      </c>
      <c r="AF17" s="6">
        <f t="shared" si="5"/>
        <v>14</v>
      </c>
      <c r="AG17" s="6">
        <f t="shared" si="6"/>
        <v>25</v>
      </c>
      <c r="AH17" s="6">
        <f t="shared" si="13"/>
        <v>-11</v>
      </c>
      <c r="AI17" s="21">
        <f t="shared" si="7"/>
        <v>-2</v>
      </c>
      <c r="AJ17" s="21">
        <f t="shared" si="4"/>
        <v>0.22222222222222221</v>
      </c>
      <c r="AK17" s="15">
        <f t="shared" si="8"/>
        <v>1</v>
      </c>
      <c r="AL17" s="15">
        <f t="shared" si="9"/>
        <v>0</v>
      </c>
      <c r="AM17" s="15">
        <f t="shared" si="10"/>
        <v>1</v>
      </c>
    </row>
    <row r="18" spans="1:39" x14ac:dyDescent="0.5">
      <c r="A18" s="8">
        <v>28</v>
      </c>
      <c r="B18" s="8" t="s">
        <v>1</v>
      </c>
      <c r="C18" s="8" t="s">
        <v>6</v>
      </c>
      <c r="D18" s="8">
        <v>10</v>
      </c>
      <c r="E18" t="s">
        <v>11</v>
      </c>
      <c r="F18" t="s">
        <v>0</v>
      </c>
      <c r="G18" s="2" t="s">
        <v>3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3" t="str">
        <f t="shared" si="0"/>
        <v>000001111111000000</v>
      </c>
      <c r="AA18" s="4" t="str">
        <f t="shared" si="1"/>
        <v>000001111111100000</v>
      </c>
      <c r="AB18" s="26">
        <f t="shared" si="11"/>
        <v>0</v>
      </c>
      <c r="AC18" s="12">
        <f t="shared" si="2"/>
        <v>7</v>
      </c>
      <c r="AD18" s="13">
        <f t="shared" si="3"/>
        <v>8</v>
      </c>
      <c r="AE18" s="12">
        <f t="shared" si="12"/>
        <v>-1</v>
      </c>
      <c r="AF18" s="6">
        <f t="shared" si="5"/>
        <v>-4</v>
      </c>
      <c r="AG18" s="6">
        <f t="shared" si="6"/>
        <v>0</v>
      </c>
      <c r="AH18" s="6">
        <f t="shared" si="13"/>
        <v>-4</v>
      </c>
      <c r="AI18" s="21">
        <f t="shared" si="7"/>
        <v>7</v>
      </c>
      <c r="AJ18" s="21">
        <f t="shared" si="4"/>
        <v>1.1111111111111112</v>
      </c>
      <c r="AK18" s="15">
        <f t="shared" si="8"/>
        <v>0</v>
      </c>
      <c r="AL18" s="15">
        <f t="shared" si="9"/>
        <v>0</v>
      </c>
      <c r="AM18" s="15">
        <f t="shared" si="10"/>
        <v>0</v>
      </c>
    </row>
    <row r="19" spans="1:39" x14ac:dyDescent="0.5">
      <c r="A19" s="8">
        <v>28</v>
      </c>
      <c r="B19" s="8" t="s">
        <v>1</v>
      </c>
      <c r="C19" s="8" t="s">
        <v>6</v>
      </c>
      <c r="D19" s="8">
        <v>10</v>
      </c>
      <c r="E19" t="s">
        <v>11</v>
      </c>
      <c r="F19" t="s">
        <v>0</v>
      </c>
      <c r="G19" s="2" t="s">
        <v>5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3" t="str">
        <f t="shared" si="0"/>
        <v>000011111111000000</v>
      </c>
      <c r="AA19" s="4" t="str">
        <f t="shared" si="1"/>
        <v>001111100000000000</v>
      </c>
      <c r="AB19" s="26">
        <f t="shared" si="11"/>
        <v>0</v>
      </c>
      <c r="AC19" s="12">
        <f t="shared" si="2"/>
        <v>8</v>
      </c>
      <c r="AD19" s="13">
        <f t="shared" si="3"/>
        <v>5</v>
      </c>
      <c r="AE19" s="12">
        <f t="shared" si="12"/>
        <v>3</v>
      </c>
      <c r="AF19" s="6">
        <f t="shared" si="5"/>
        <v>-9</v>
      </c>
      <c r="AG19" s="6">
        <f t="shared" si="6"/>
        <v>-25</v>
      </c>
      <c r="AH19" s="6">
        <f t="shared" si="13"/>
        <v>16</v>
      </c>
      <c r="AI19" s="21">
        <f t="shared" si="7"/>
        <v>-4</v>
      </c>
      <c r="AJ19" s="21">
        <f t="shared" si="4"/>
        <v>0</v>
      </c>
      <c r="AK19" s="15">
        <f t="shared" si="8"/>
        <v>1</v>
      </c>
      <c r="AL19" s="15">
        <f t="shared" si="9"/>
        <v>0</v>
      </c>
      <c r="AM19" s="15">
        <f t="shared" si="10"/>
        <v>1</v>
      </c>
    </row>
    <row r="20" spans="1:39" x14ac:dyDescent="0.5">
      <c r="A20" s="8">
        <v>29</v>
      </c>
      <c r="B20" s="8" t="s">
        <v>1</v>
      </c>
      <c r="C20" s="8" t="s">
        <v>6</v>
      </c>
      <c r="D20" s="8">
        <v>10</v>
      </c>
      <c r="E20" t="s">
        <v>11</v>
      </c>
      <c r="F20" t="s">
        <v>0</v>
      </c>
      <c r="G20" s="2" t="s">
        <v>4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3" t="str">
        <f t="shared" si="0"/>
        <v>111111100000000000</v>
      </c>
      <c r="AA20" s="4" t="str">
        <f t="shared" si="1"/>
        <v>000000000001111100</v>
      </c>
      <c r="AB20" s="26">
        <f t="shared" si="11"/>
        <v>0</v>
      </c>
      <c r="AC20" s="12">
        <f t="shared" si="2"/>
        <v>7</v>
      </c>
      <c r="AD20" s="13">
        <f t="shared" si="3"/>
        <v>5</v>
      </c>
      <c r="AE20" s="12">
        <f t="shared" si="12"/>
        <v>2</v>
      </c>
      <c r="AF20" s="6">
        <f t="shared" si="5"/>
        <v>-42</v>
      </c>
      <c r="AG20" s="6">
        <f t="shared" si="6"/>
        <v>25</v>
      </c>
      <c r="AH20" s="6">
        <f t="shared" si="13"/>
        <v>-67</v>
      </c>
      <c r="AI20" s="21">
        <f t="shared" si="7"/>
        <v>-7</v>
      </c>
      <c r="AJ20" s="21">
        <f t="shared" si="4"/>
        <v>-0.33333333333333331</v>
      </c>
      <c r="AK20" s="15">
        <f t="shared" si="8"/>
        <v>0</v>
      </c>
      <c r="AL20" s="15">
        <f t="shared" si="9"/>
        <v>-1</v>
      </c>
      <c r="AM20" s="15">
        <f t="shared" si="10"/>
        <v>-1</v>
      </c>
    </row>
    <row r="21" spans="1:39" x14ac:dyDescent="0.5">
      <c r="A21" s="8">
        <v>29</v>
      </c>
      <c r="B21" s="8" t="s">
        <v>1</v>
      </c>
      <c r="C21" s="8" t="s">
        <v>6</v>
      </c>
      <c r="D21" s="8">
        <v>10</v>
      </c>
      <c r="E21" t="s">
        <v>11</v>
      </c>
      <c r="F21" t="s">
        <v>0</v>
      </c>
      <c r="G21" s="2" t="s">
        <v>3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3" t="str">
        <f t="shared" si="0"/>
        <v>000000111111000000</v>
      </c>
      <c r="AA21" s="4" t="str">
        <f t="shared" si="1"/>
        <v>000001111111100000</v>
      </c>
      <c r="AB21" s="26">
        <f t="shared" si="11"/>
        <v>0</v>
      </c>
      <c r="AC21" s="12">
        <f t="shared" si="2"/>
        <v>6</v>
      </c>
      <c r="AD21" s="13">
        <f t="shared" si="3"/>
        <v>8</v>
      </c>
      <c r="AE21" s="12">
        <f t="shared" si="12"/>
        <v>-2</v>
      </c>
      <c r="AF21" s="6">
        <f t="shared" si="5"/>
        <v>0</v>
      </c>
      <c r="AG21" s="6">
        <f t="shared" si="6"/>
        <v>0</v>
      </c>
      <c r="AH21" s="6">
        <f t="shared" si="13"/>
        <v>0</v>
      </c>
      <c r="AI21" s="21">
        <f t="shared" si="7"/>
        <v>6</v>
      </c>
      <c r="AJ21" s="21">
        <f t="shared" si="4"/>
        <v>1</v>
      </c>
      <c r="AK21" s="15">
        <f t="shared" si="8"/>
        <v>0</v>
      </c>
      <c r="AL21" s="15">
        <f t="shared" si="9"/>
        <v>0</v>
      </c>
      <c r="AM21" s="15">
        <f t="shared" si="10"/>
        <v>0</v>
      </c>
    </row>
    <row r="22" spans="1:39" x14ac:dyDescent="0.5">
      <c r="A22" s="8">
        <v>29</v>
      </c>
      <c r="B22" s="8" t="s">
        <v>1</v>
      </c>
      <c r="C22" s="8" t="s">
        <v>6</v>
      </c>
      <c r="D22" s="8">
        <v>10</v>
      </c>
      <c r="E22" t="s">
        <v>11</v>
      </c>
      <c r="F22" t="s">
        <v>0</v>
      </c>
      <c r="G22" s="2" t="s">
        <v>5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3" t="str">
        <f t="shared" si="0"/>
        <v>000000000000111111</v>
      </c>
      <c r="AA22" s="4" t="str">
        <f t="shared" si="1"/>
        <v>001111100000000000</v>
      </c>
      <c r="AB22" s="26">
        <f t="shared" si="11"/>
        <v>0</v>
      </c>
      <c r="AC22" s="12">
        <f t="shared" si="2"/>
        <v>6</v>
      </c>
      <c r="AD22" s="13">
        <f t="shared" si="3"/>
        <v>5</v>
      </c>
      <c r="AE22" s="12">
        <f t="shared" si="12"/>
        <v>1</v>
      </c>
      <c r="AF22" s="6">
        <f t="shared" si="5"/>
        <v>39</v>
      </c>
      <c r="AG22" s="6">
        <f t="shared" si="6"/>
        <v>-25</v>
      </c>
      <c r="AH22" s="6">
        <f t="shared" si="13"/>
        <v>64</v>
      </c>
      <c r="AI22" s="21">
        <f t="shared" si="7"/>
        <v>-6</v>
      </c>
      <c r="AJ22" s="21">
        <f t="shared" si="4"/>
        <v>-0.22222222222222221</v>
      </c>
      <c r="AK22" s="15">
        <f t="shared" si="8"/>
        <v>0</v>
      </c>
      <c r="AL22" s="15">
        <f t="shared" si="9"/>
        <v>1</v>
      </c>
      <c r="AM22" s="15">
        <f t="shared" si="10"/>
        <v>0</v>
      </c>
    </row>
    <row r="23" spans="1:39" x14ac:dyDescent="0.5">
      <c r="A23" s="8">
        <v>32</v>
      </c>
      <c r="B23" s="8" t="s">
        <v>1</v>
      </c>
      <c r="C23" s="8" t="s">
        <v>2</v>
      </c>
      <c r="D23" s="8">
        <v>10</v>
      </c>
      <c r="E23" t="s">
        <v>11</v>
      </c>
      <c r="F23" t="s">
        <v>0</v>
      </c>
      <c r="G23" s="2" t="s">
        <v>4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1</v>
      </c>
      <c r="O23" s="2">
        <v>1</v>
      </c>
      <c r="P23" s="2">
        <v>1</v>
      </c>
      <c r="Q23" s="2">
        <v>1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3" t="str">
        <f t="shared" si="0"/>
        <v>000000111100000000</v>
      </c>
      <c r="AA23" s="4" t="str">
        <f t="shared" si="1"/>
        <v>000000000001111100</v>
      </c>
      <c r="AB23" s="26">
        <f t="shared" si="11"/>
        <v>0</v>
      </c>
      <c r="AC23" s="12">
        <f t="shared" si="2"/>
        <v>4</v>
      </c>
      <c r="AD23" s="13">
        <f t="shared" si="3"/>
        <v>5</v>
      </c>
      <c r="AE23" s="12">
        <f t="shared" si="12"/>
        <v>-1</v>
      </c>
      <c r="AF23" s="6">
        <f t="shared" si="5"/>
        <v>-5</v>
      </c>
      <c r="AG23" s="6">
        <f t="shared" si="6"/>
        <v>25</v>
      </c>
      <c r="AH23" s="6">
        <f t="shared" si="13"/>
        <v>-30</v>
      </c>
      <c r="AI23" s="21">
        <f t="shared" si="7"/>
        <v>-4</v>
      </c>
      <c r="AJ23" s="21">
        <f t="shared" si="4"/>
        <v>0</v>
      </c>
      <c r="AK23" s="15">
        <f t="shared" si="8"/>
        <v>0</v>
      </c>
      <c r="AL23" s="15">
        <f t="shared" si="9"/>
        <v>-1</v>
      </c>
      <c r="AM23" s="15">
        <f t="shared" si="10"/>
        <v>-1</v>
      </c>
    </row>
    <row r="24" spans="1:39" x14ac:dyDescent="0.5">
      <c r="A24" s="8">
        <v>32</v>
      </c>
      <c r="B24" s="8" t="s">
        <v>1</v>
      </c>
      <c r="C24" s="8" t="s">
        <v>2</v>
      </c>
      <c r="D24" s="8">
        <v>10</v>
      </c>
      <c r="E24" t="s">
        <v>11</v>
      </c>
      <c r="F24" t="s">
        <v>0</v>
      </c>
      <c r="G24" s="2" t="s">
        <v>3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1</v>
      </c>
      <c r="P24" s="2">
        <v>1</v>
      </c>
      <c r="Q24" s="2">
        <v>1</v>
      </c>
      <c r="R24" s="2">
        <v>1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3" t="str">
        <f t="shared" si="0"/>
        <v>000000011110000000</v>
      </c>
      <c r="AA24" s="4" t="str">
        <f t="shared" si="1"/>
        <v>000001111111100000</v>
      </c>
      <c r="AB24" s="26">
        <f t="shared" si="11"/>
        <v>0</v>
      </c>
      <c r="AC24" s="12">
        <f t="shared" si="2"/>
        <v>4</v>
      </c>
      <c r="AD24" s="13">
        <f t="shared" si="3"/>
        <v>8</v>
      </c>
      <c r="AE24" s="12">
        <f t="shared" si="12"/>
        <v>-4</v>
      </c>
      <c r="AF24" s="6">
        <f t="shared" si="5"/>
        <v>0</v>
      </c>
      <c r="AG24" s="6">
        <f t="shared" si="6"/>
        <v>0</v>
      </c>
      <c r="AH24" s="6">
        <f t="shared" si="13"/>
        <v>0</v>
      </c>
      <c r="AI24" s="21">
        <f t="shared" si="7"/>
        <v>4</v>
      </c>
      <c r="AJ24" s="21">
        <f t="shared" si="4"/>
        <v>0.77777777777777779</v>
      </c>
      <c r="AK24" s="15">
        <f t="shared" si="8"/>
        <v>0</v>
      </c>
      <c r="AL24" s="15">
        <f t="shared" si="9"/>
        <v>0</v>
      </c>
      <c r="AM24" s="15">
        <f t="shared" si="10"/>
        <v>0</v>
      </c>
    </row>
    <row r="25" spans="1:39" x14ac:dyDescent="0.5">
      <c r="A25" s="8">
        <v>32</v>
      </c>
      <c r="B25" s="8" t="s">
        <v>1</v>
      </c>
      <c r="C25" s="8" t="s">
        <v>2</v>
      </c>
      <c r="D25" s="8">
        <v>10</v>
      </c>
      <c r="E25" t="s">
        <v>11</v>
      </c>
      <c r="F25" t="s">
        <v>0</v>
      </c>
      <c r="G25" s="2" t="s">
        <v>5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1</v>
      </c>
      <c r="Q25" s="2">
        <v>1</v>
      </c>
      <c r="R25" s="2">
        <v>1</v>
      </c>
      <c r="S25" s="2">
        <v>1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3" t="str">
        <f t="shared" si="0"/>
        <v>000000001111000000</v>
      </c>
      <c r="AA25" s="4" t="str">
        <f t="shared" si="1"/>
        <v>001111100000000000</v>
      </c>
      <c r="AB25" s="26">
        <f t="shared" si="11"/>
        <v>0</v>
      </c>
      <c r="AC25" s="12">
        <f t="shared" si="2"/>
        <v>4</v>
      </c>
      <c r="AD25" s="13">
        <f t="shared" si="3"/>
        <v>5</v>
      </c>
      <c r="AE25" s="12">
        <f t="shared" si="12"/>
        <v>-1</v>
      </c>
      <c r="AF25" s="6">
        <f t="shared" si="5"/>
        <v>5</v>
      </c>
      <c r="AG25" s="6">
        <f t="shared" si="6"/>
        <v>-25</v>
      </c>
      <c r="AH25" s="6">
        <f t="shared" si="13"/>
        <v>30</v>
      </c>
      <c r="AI25" s="21">
        <f t="shared" si="7"/>
        <v>-4</v>
      </c>
      <c r="AJ25" s="21">
        <f t="shared" si="4"/>
        <v>0</v>
      </c>
      <c r="AK25" s="15">
        <f t="shared" si="8"/>
        <v>0</v>
      </c>
      <c r="AL25" s="15">
        <f t="shared" si="9"/>
        <v>1</v>
      </c>
      <c r="AM25" s="15">
        <f t="shared" si="10"/>
        <v>0</v>
      </c>
    </row>
    <row r="26" spans="1:39" x14ac:dyDescent="0.5">
      <c r="A26" s="8">
        <v>34</v>
      </c>
      <c r="B26" s="8" t="s">
        <v>1</v>
      </c>
      <c r="C26" s="8" t="s">
        <v>2</v>
      </c>
      <c r="D26" s="8">
        <v>10</v>
      </c>
      <c r="E26" t="s">
        <v>11</v>
      </c>
      <c r="F26" t="s">
        <v>0</v>
      </c>
      <c r="G26" s="2" t="s">
        <v>4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3" t="str">
        <f t="shared" si="0"/>
        <v>000000000011111111</v>
      </c>
      <c r="AA26" s="4" t="str">
        <f t="shared" si="1"/>
        <v>000000000001111100</v>
      </c>
      <c r="AB26" s="26">
        <f t="shared" si="11"/>
        <v>0</v>
      </c>
      <c r="AC26" s="12">
        <f t="shared" si="2"/>
        <v>8</v>
      </c>
      <c r="AD26" s="13">
        <f t="shared" si="3"/>
        <v>5</v>
      </c>
      <c r="AE26" s="12">
        <f t="shared" si="12"/>
        <v>3</v>
      </c>
      <c r="AF26" s="6">
        <f t="shared" si="5"/>
        <v>44</v>
      </c>
      <c r="AG26" s="6">
        <f t="shared" si="6"/>
        <v>25</v>
      </c>
      <c r="AH26" s="6">
        <f t="shared" si="13"/>
        <v>19</v>
      </c>
      <c r="AI26" s="21">
        <f t="shared" si="7"/>
        <v>2</v>
      </c>
      <c r="AJ26" s="21">
        <f t="shared" si="4"/>
        <v>0.66666666666666663</v>
      </c>
      <c r="AK26" s="15">
        <f t="shared" si="8"/>
        <v>1</v>
      </c>
      <c r="AL26" s="15">
        <f t="shared" si="9"/>
        <v>0</v>
      </c>
      <c r="AM26" s="15">
        <f t="shared" si="10"/>
        <v>1</v>
      </c>
    </row>
    <row r="27" spans="1:39" x14ac:dyDescent="0.5">
      <c r="A27" s="8">
        <v>34</v>
      </c>
      <c r="B27" s="8" t="s">
        <v>1</v>
      </c>
      <c r="C27" s="8" t="s">
        <v>2</v>
      </c>
      <c r="D27" s="8">
        <v>10</v>
      </c>
      <c r="E27" t="s">
        <v>11</v>
      </c>
      <c r="F27" t="s">
        <v>0</v>
      </c>
      <c r="G27" s="2" t="s">
        <v>3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">
        <v>1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3" t="str">
        <f t="shared" si="0"/>
        <v>111111111111111111</v>
      </c>
      <c r="AA27" s="4" t="str">
        <f t="shared" si="1"/>
        <v>000001111111100000</v>
      </c>
      <c r="AB27" s="26">
        <f t="shared" si="11"/>
        <v>0</v>
      </c>
      <c r="AC27" s="12">
        <f t="shared" si="2"/>
        <v>18</v>
      </c>
      <c r="AD27" s="13">
        <f t="shared" si="3"/>
        <v>8</v>
      </c>
      <c r="AE27" s="12">
        <f t="shared" si="12"/>
        <v>10</v>
      </c>
      <c r="AF27" s="6">
        <f t="shared" si="5"/>
        <v>0</v>
      </c>
      <c r="AG27" s="6">
        <f t="shared" si="6"/>
        <v>0</v>
      </c>
      <c r="AH27" s="6">
        <f t="shared" si="13"/>
        <v>0</v>
      </c>
      <c r="AI27" s="21">
        <f t="shared" si="7"/>
        <v>-2</v>
      </c>
      <c r="AJ27" s="21">
        <f t="shared" si="4"/>
        <v>0.1111111111111111</v>
      </c>
      <c r="AK27" s="15">
        <f t="shared" si="8"/>
        <v>0</v>
      </c>
      <c r="AL27" s="15">
        <f t="shared" si="9"/>
        <v>0</v>
      </c>
      <c r="AM27" s="15">
        <f t="shared" si="10"/>
        <v>0</v>
      </c>
    </row>
    <row r="28" spans="1:39" x14ac:dyDescent="0.5">
      <c r="A28" s="8">
        <v>34</v>
      </c>
      <c r="B28" s="8" t="s">
        <v>1</v>
      </c>
      <c r="C28" s="8" t="s">
        <v>2</v>
      </c>
      <c r="D28" s="8">
        <v>10</v>
      </c>
      <c r="E28" t="s">
        <v>11</v>
      </c>
      <c r="F28" t="s">
        <v>0</v>
      </c>
      <c r="G28" s="2" t="s">
        <v>5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3" t="str">
        <f t="shared" si="0"/>
        <v>111111110000000000</v>
      </c>
      <c r="AA28" s="4" t="str">
        <f t="shared" si="1"/>
        <v>001111100000000000</v>
      </c>
      <c r="AB28" s="26">
        <f t="shared" si="11"/>
        <v>0</v>
      </c>
      <c r="AC28" s="12">
        <f t="shared" si="2"/>
        <v>8</v>
      </c>
      <c r="AD28" s="13">
        <f t="shared" si="3"/>
        <v>5</v>
      </c>
      <c r="AE28" s="12">
        <f t="shared" si="12"/>
        <v>3</v>
      </c>
      <c r="AF28" s="6">
        <f t="shared" si="5"/>
        <v>-44</v>
      </c>
      <c r="AG28" s="6">
        <f t="shared" si="6"/>
        <v>-25</v>
      </c>
      <c r="AH28" s="6">
        <f t="shared" si="13"/>
        <v>-19</v>
      </c>
      <c r="AI28" s="21">
        <f t="shared" si="7"/>
        <v>2</v>
      </c>
      <c r="AJ28" s="21">
        <f t="shared" si="4"/>
        <v>0.66666666666666663</v>
      </c>
      <c r="AK28" s="15">
        <f t="shared" si="8"/>
        <v>1</v>
      </c>
      <c r="AL28" s="15">
        <f t="shared" si="9"/>
        <v>0</v>
      </c>
      <c r="AM28" s="15">
        <f t="shared" si="10"/>
        <v>1</v>
      </c>
    </row>
    <row r="29" spans="1:39" x14ac:dyDescent="0.5">
      <c r="A29" s="8">
        <v>39</v>
      </c>
      <c r="B29" s="8" t="s">
        <v>1</v>
      </c>
      <c r="C29" s="8" t="s">
        <v>2</v>
      </c>
      <c r="D29" s="8">
        <v>11</v>
      </c>
      <c r="E29" t="s">
        <v>11</v>
      </c>
      <c r="F29" t="s">
        <v>0</v>
      </c>
      <c r="G29" s="2" t="s">
        <v>4</v>
      </c>
      <c r="H29" s="2">
        <v>1</v>
      </c>
      <c r="I29" s="2">
        <v>1</v>
      </c>
      <c r="J29" s="2">
        <v>1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3" t="str">
        <f t="shared" si="0"/>
        <v>111100000000000000</v>
      </c>
      <c r="AA29" s="4" t="str">
        <f t="shared" si="1"/>
        <v>000000000001111100</v>
      </c>
      <c r="AB29" s="26">
        <f t="shared" si="11"/>
        <v>0</v>
      </c>
      <c r="AC29" s="12">
        <f t="shared" si="2"/>
        <v>4</v>
      </c>
      <c r="AD29" s="13">
        <f t="shared" si="3"/>
        <v>5</v>
      </c>
      <c r="AE29" s="12">
        <f t="shared" si="12"/>
        <v>-1</v>
      </c>
      <c r="AF29" s="6">
        <f t="shared" si="5"/>
        <v>-30</v>
      </c>
      <c r="AG29" s="6">
        <f t="shared" si="6"/>
        <v>25</v>
      </c>
      <c r="AH29" s="6">
        <f t="shared" si="13"/>
        <v>-55</v>
      </c>
      <c r="AI29" s="21">
        <f t="shared" si="7"/>
        <v>-4</v>
      </c>
      <c r="AJ29" s="21">
        <f t="shared" si="4"/>
        <v>0</v>
      </c>
      <c r="AK29" s="15">
        <f t="shared" si="8"/>
        <v>0</v>
      </c>
      <c r="AL29" s="15">
        <f t="shared" si="9"/>
        <v>-1</v>
      </c>
      <c r="AM29" s="15">
        <f t="shared" si="10"/>
        <v>-1</v>
      </c>
    </row>
    <row r="30" spans="1:39" x14ac:dyDescent="0.5">
      <c r="A30" s="8">
        <v>39</v>
      </c>
      <c r="B30" s="8" t="s">
        <v>1</v>
      </c>
      <c r="C30" s="8" t="s">
        <v>2</v>
      </c>
      <c r="D30" s="8">
        <v>11</v>
      </c>
      <c r="E30" t="s">
        <v>11</v>
      </c>
      <c r="F30" t="s">
        <v>0</v>
      </c>
      <c r="G30" s="2" t="s">
        <v>3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3" t="str">
        <f t="shared" si="0"/>
        <v>000001111110000000</v>
      </c>
      <c r="AA30" s="4" t="str">
        <f t="shared" si="1"/>
        <v>000001111111100000</v>
      </c>
      <c r="AB30" s="26">
        <f t="shared" si="11"/>
        <v>0</v>
      </c>
      <c r="AC30" s="12">
        <f t="shared" si="2"/>
        <v>6</v>
      </c>
      <c r="AD30" s="13">
        <f t="shared" si="3"/>
        <v>8</v>
      </c>
      <c r="AE30" s="12">
        <f t="shared" si="12"/>
        <v>-2</v>
      </c>
      <c r="AF30" s="6">
        <f t="shared" si="5"/>
        <v>-7</v>
      </c>
      <c r="AG30" s="6">
        <f t="shared" si="6"/>
        <v>0</v>
      </c>
      <c r="AH30" s="6">
        <f t="shared" si="13"/>
        <v>-7</v>
      </c>
      <c r="AI30" s="21">
        <f t="shared" si="7"/>
        <v>6</v>
      </c>
      <c r="AJ30" s="21">
        <f t="shared" si="4"/>
        <v>1</v>
      </c>
      <c r="AK30" s="15">
        <f t="shared" si="8"/>
        <v>0</v>
      </c>
      <c r="AL30" s="15">
        <f t="shared" si="9"/>
        <v>0</v>
      </c>
      <c r="AM30" s="15">
        <f t="shared" si="10"/>
        <v>0</v>
      </c>
    </row>
    <row r="31" spans="1:39" x14ac:dyDescent="0.5">
      <c r="A31" s="8">
        <v>39</v>
      </c>
      <c r="B31" s="8" t="s">
        <v>1</v>
      </c>
      <c r="C31" s="8" t="s">
        <v>2</v>
      </c>
      <c r="D31" s="8">
        <v>11</v>
      </c>
      <c r="E31" t="s">
        <v>11</v>
      </c>
      <c r="F31" t="s">
        <v>0</v>
      </c>
      <c r="G31" s="2" t="s">
        <v>5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3" t="str">
        <f t="shared" si="0"/>
        <v>000000000000011111</v>
      </c>
      <c r="AA31" s="4" t="str">
        <f t="shared" si="1"/>
        <v>001111100000000000</v>
      </c>
      <c r="AB31" s="26">
        <f t="shared" si="11"/>
        <v>0</v>
      </c>
      <c r="AC31" s="12">
        <f t="shared" si="2"/>
        <v>5</v>
      </c>
      <c r="AD31" s="13">
        <f t="shared" si="3"/>
        <v>5</v>
      </c>
      <c r="AE31" s="12">
        <f t="shared" si="12"/>
        <v>0</v>
      </c>
      <c r="AF31" s="6">
        <f t="shared" si="5"/>
        <v>35</v>
      </c>
      <c r="AG31" s="6">
        <f t="shared" si="6"/>
        <v>-25</v>
      </c>
      <c r="AH31" s="6">
        <f t="shared" si="13"/>
        <v>60</v>
      </c>
      <c r="AI31" s="21">
        <f t="shared" si="7"/>
        <v>-5</v>
      </c>
      <c r="AJ31" s="21">
        <f t="shared" si="4"/>
        <v>-0.1111111111111111</v>
      </c>
      <c r="AK31" s="15">
        <f t="shared" si="8"/>
        <v>0</v>
      </c>
      <c r="AL31" s="15">
        <f t="shared" si="9"/>
        <v>1</v>
      </c>
      <c r="AM31" s="15">
        <f t="shared" si="10"/>
        <v>0</v>
      </c>
    </row>
    <row r="32" spans="1:39" x14ac:dyDescent="0.5">
      <c r="A32" s="8">
        <v>40</v>
      </c>
      <c r="B32" s="8" t="s">
        <v>1</v>
      </c>
      <c r="C32" s="8" t="s">
        <v>2</v>
      </c>
      <c r="D32" s="8">
        <v>10</v>
      </c>
      <c r="E32" t="s">
        <v>11</v>
      </c>
      <c r="F32" t="s">
        <v>0</v>
      </c>
      <c r="G32" s="2" t="s">
        <v>4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1</v>
      </c>
      <c r="W32" s="2">
        <v>1</v>
      </c>
      <c r="X32" s="2">
        <v>1</v>
      </c>
      <c r="Y32" s="2">
        <v>0</v>
      </c>
      <c r="Z32" s="3" t="str">
        <f t="shared" si="0"/>
        <v>000000000000001110</v>
      </c>
      <c r="AA32" s="4" t="str">
        <f t="shared" si="1"/>
        <v>000000000001111100</v>
      </c>
      <c r="AB32" s="26">
        <f t="shared" si="11"/>
        <v>0</v>
      </c>
      <c r="AC32" s="12">
        <f t="shared" si="2"/>
        <v>3</v>
      </c>
      <c r="AD32" s="13">
        <f t="shared" si="3"/>
        <v>5</v>
      </c>
      <c r="AE32" s="12">
        <f t="shared" si="12"/>
        <v>-2</v>
      </c>
      <c r="AF32" s="6">
        <f t="shared" si="5"/>
        <v>21</v>
      </c>
      <c r="AG32" s="6">
        <f t="shared" si="6"/>
        <v>25</v>
      </c>
      <c r="AH32" s="6">
        <f t="shared" si="13"/>
        <v>-4</v>
      </c>
      <c r="AI32" s="21">
        <f t="shared" si="7"/>
        <v>3</v>
      </c>
      <c r="AJ32" s="21">
        <f t="shared" si="4"/>
        <v>0.77777777777777779</v>
      </c>
      <c r="AK32" s="15">
        <f t="shared" si="8"/>
        <v>1</v>
      </c>
      <c r="AL32" s="15">
        <f t="shared" si="9"/>
        <v>0</v>
      </c>
      <c r="AM32" s="15">
        <f t="shared" si="10"/>
        <v>1</v>
      </c>
    </row>
    <row r="33" spans="1:39" x14ac:dyDescent="0.5">
      <c r="A33" s="8">
        <v>40</v>
      </c>
      <c r="B33" s="8" t="s">
        <v>1</v>
      </c>
      <c r="C33" s="8" t="s">
        <v>2</v>
      </c>
      <c r="D33" s="8">
        <v>10</v>
      </c>
      <c r="E33" t="s">
        <v>11</v>
      </c>
      <c r="F33" t="s">
        <v>0</v>
      </c>
      <c r="G33" s="2" t="s">
        <v>3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</v>
      </c>
      <c r="P33" s="2">
        <v>1</v>
      </c>
      <c r="Q33" s="2">
        <v>1</v>
      </c>
      <c r="R33" s="2">
        <v>1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3" t="str">
        <f t="shared" si="0"/>
        <v>000000011110000000</v>
      </c>
      <c r="AA33" s="4" t="str">
        <f t="shared" si="1"/>
        <v>000001111111100000</v>
      </c>
      <c r="AB33" s="26">
        <f t="shared" si="11"/>
        <v>0</v>
      </c>
      <c r="AC33" s="12">
        <f t="shared" si="2"/>
        <v>4</v>
      </c>
      <c r="AD33" s="13">
        <f t="shared" si="3"/>
        <v>8</v>
      </c>
      <c r="AE33" s="12">
        <f t="shared" si="12"/>
        <v>-4</v>
      </c>
      <c r="AF33" s="6">
        <f t="shared" si="5"/>
        <v>0</v>
      </c>
      <c r="AG33" s="6">
        <f t="shared" si="6"/>
        <v>0</v>
      </c>
      <c r="AH33" s="6">
        <f t="shared" si="13"/>
        <v>0</v>
      </c>
      <c r="AI33" s="21">
        <f t="shared" si="7"/>
        <v>4</v>
      </c>
      <c r="AJ33" s="21">
        <f t="shared" si="4"/>
        <v>0.77777777777777779</v>
      </c>
      <c r="AK33" s="15">
        <f t="shared" si="8"/>
        <v>0</v>
      </c>
      <c r="AL33" s="15">
        <f t="shared" si="9"/>
        <v>0</v>
      </c>
      <c r="AM33" s="15">
        <f t="shared" si="10"/>
        <v>0</v>
      </c>
    </row>
    <row r="34" spans="1:39" x14ac:dyDescent="0.5">
      <c r="A34" s="8">
        <v>40</v>
      </c>
      <c r="B34" s="8" t="s">
        <v>1</v>
      </c>
      <c r="C34" s="8" t="s">
        <v>2</v>
      </c>
      <c r="D34" s="8">
        <v>10</v>
      </c>
      <c r="E34" t="s">
        <v>11</v>
      </c>
      <c r="F34" t="s">
        <v>0</v>
      </c>
      <c r="G34" s="2" t="s">
        <v>5</v>
      </c>
      <c r="H34" s="2">
        <v>0</v>
      </c>
      <c r="I34" s="2">
        <v>0</v>
      </c>
      <c r="J34" s="2">
        <v>1</v>
      </c>
      <c r="K34" s="2">
        <v>1</v>
      </c>
      <c r="L34" s="2">
        <v>1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3" t="str">
        <f t="shared" si="0"/>
        <v>001110000000000000</v>
      </c>
      <c r="AA34" s="4" t="str">
        <f t="shared" si="1"/>
        <v>001111100000000000</v>
      </c>
      <c r="AB34" s="26">
        <f t="shared" si="11"/>
        <v>0</v>
      </c>
      <c r="AC34" s="12">
        <f t="shared" si="2"/>
        <v>3</v>
      </c>
      <c r="AD34" s="13">
        <f t="shared" si="3"/>
        <v>5</v>
      </c>
      <c r="AE34" s="12">
        <f t="shared" si="12"/>
        <v>-2</v>
      </c>
      <c r="AF34" s="6">
        <f t="shared" si="5"/>
        <v>-18</v>
      </c>
      <c r="AG34" s="6">
        <f t="shared" si="6"/>
        <v>-25</v>
      </c>
      <c r="AH34" s="6">
        <f t="shared" si="13"/>
        <v>7</v>
      </c>
      <c r="AI34" s="21">
        <f t="shared" si="7"/>
        <v>3</v>
      </c>
      <c r="AJ34" s="21">
        <f t="shared" si="4"/>
        <v>0.77777777777777779</v>
      </c>
      <c r="AK34" s="15">
        <f t="shared" si="8"/>
        <v>1</v>
      </c>
      <c r="AL34" s="15">
        <f t="shared" si="9"/>
        <v>0</v>
      </c>
      <c r="AM34" s="15">
        <f t="shared" si="10"/>
        <v>1</v>
      </c>
    </row>
    <row r="35" spans="1:39" x14ac:dyDescent="0.5">
      <c r="A35" s="8">
        <v>48</v>
      </c>
      <c r="B35" s="8" t="s">
        <v>1</v>
      </c>
      <c r="C35" s="8" t="s">
        <v>2</v>
      </c>
      <c r="D35" s="8">
        <v>10</v>
      </c>
      <c r="E35" t="s">
        <v>11</v>
      </c>
      <c r="F35" t="s">
        <v>0</v>
      </c>
      <c r="G35" s="2" t="s">
        <v>4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1</v>
      </c>
      <c r="U35" s="2">
        <v>1</v>
      </c>
      <c r="V35" s="2">
        <v>1</v>
      </c>
      <c r="W35" s="2">
        <v>1</v>
      </c>
      <c r="X35" s="2">
        <v>0</v>
      </c>
      <c r="Y35" s="2">
        <v>0</v>
      </c>
      <c r="Z35" s="3" t="str">
        <f t="shared" si="0"/>
        <v>000000000000111100</v>
      </c>
      <c r="AA35" s="4" t="str">
        <f t="shared" si="1"/>
        <v>000000000001111100</v>
      </c>
      <c r="AB35" s="26">
        <f t="shared" si="11"/>
        <v>0</v>
      </c>
      <c r="AC35" s="12">
        <f t="shared" si="2"/>
        <v>4</v>
      </c>
      <c r="AD35" s="13">
        <f t="shared" si="3"/>
        <v>5</v>
      </c>
      <c r="AE35" s="12">
        <f t="shared" si="12"/>
        <v>-1</v>
      </c>
      <c r="AF35" s="6">
        <f t="shared" si="5"/>
        <v>22</v>
      </c>
      <c r="AG35" s="6">
        <f t="shared" si="6"/>
        <v>25</v>
      </c>
      <c r="AH35" s="6">
        <f t="shared" si="13"/>
        <v>-3</v>
      </c>
      <c r="AI35" s="21">
        <f t="shared" si="7"/>
        <v>4</v>
      </c>
      <c r="AJ35" s="21">
        <f t="shared" si="4"/>
        <v>0.88888888888888884</v>
      </c>
      <c r="AK35" s="15">
        <f t="shared" si="8"/>
        <v>1</v>
      </c>
      <c r="AL35" s="15">
        <f t="shared" si="9"/>
        <v>0</v>
      </c>
      <c r="AM35" s="15">
        <f t="shared" si="10"/>
        <v>1</v>
      </c>
    </row>
    <row r="36" spans="1:39" x14ac:dyDescent="0.5">
      <c r="A36" s="8">
        <v>48</v>
      </c>
      <c r="B36" s="8" t="s">
        <v>1</v>
      </c>
      <c r="C36" s="8" t="s">
        <v>2</v>
      </c>
      <c r="D36" s="8">
        <v>10</v>
      </c>
      <c r="E36" t="s">
        <v>11</v>
      </c>
      <c r="F36" t="s">
        <v>0</v>
      </c>
      <c r="G36" s="2" t="s">
        <v>3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</v>
      </c>
      <c r="P36" s="2">
        <v>1</v>
      </c>
      <c r="Q36" s="2">
        <v>1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3" t="str">
        <f t="shared" si="0"/>
        <v>000000011100000000</v>
      </c>
      <c r="AA36" s="4" t="str">
        <f t="shared" si="1"/>
        <v>000001111111100000</v>
      </c>
      <c r="AB36" s="26">
        <f t="shared" si="11"/>
        <v>0</v>
      </c>
      <c r="AC36" s="12">
        <f t="shared" si="2"/>
        <v>3</v>
      </c>
      <c r="AD36" s="13">
        <f t="shared" si="3"/>
        <v>8</v>
      </c>
      <c r="AE36" s="12">
        <f t="shared" si="12"/>
        <v>-5</v>
      </c>
      <c r="AF36" s="6">
        <f t="shared" si="5"/>
        <v>-2</v>
      </c>
      <c r="AG36" s="6">
        <f t="shared" si="6"/>
        <v>0</v>
      </c>
      <c r="AH36" s="6">
        <f t="shared" si="13"/>
        <v>-2</v>
      </c>
      <c r="AI36" s="21">
        <f t="shared" si="7"/>
        <v>3</v>
      </c>
      <c r="AJ36" s="21">
        <f t="shared" si="4"/>
        <v>0.66666666666666663</v>
      </c>
      <c r="AK36" s="15">
        <f t="shared" si="8"/>
        <v>0</v>
      </c>
      <c r="AL36" s="15">
        <f t="shared" si="9"/>
        <v>0</v>
      </c>
      <c r="AM36" s="15">
        <f t="shared" si="10"/>
        <v>0</v>
      </c>
    </row>
    <row r="37" spans="1:39" x14ac:dyDescent="0.5">
      <c r="A37" s="8">
        <v>48</v>
      </c>
      <c r="B37" s="8" t="s">
        <v>1</v>
      </c>
      <c r="C37" s="8" t="s">
        <v>2</v>
      </c>
      <c r="D37" s="8">
        <v>10</v>
      </c>
      <c r="E37" t="s">
        <v>11</v>
      </c>
      <c r="F37" t="s">
        <v>0</v>
      </c>
      <c r="G37" s="2" t="s">
        <v>5</v>
      </c>
      <c r="H37" s="2">
        <v>0</v>
      </c>
      <c r="I37" s="2">
        <v>0</v>
      </c>
      <c r="J37" s="2">
        <v>1</v>
      </c>
      <c r="K37" s="2">
        <v>1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3" t="str">
        <f t="shared" si="0"/>
        <v>001110000000000000</v>
      </c>
      <c r="AA37" s="4" t="str">
        <f t="shared" si="1"/>
        <v>001111100000000000</v>
      </c>
      <c r="AB37" s="26">
        <f t="shared" si="11"/>
        <v>0</v>
      </c>
      <c r="AC37" s="12">
        <f t="shared" si="2"/>
        <v>3</v>
      </c>
      <c r="AD37" s="13">
        <f t="shared" si="3"/>
        <v>5</v>
      </c>
      <c r="AE37" s="12">
        <f t="shared" si="12"/>
        <v>-2</v>
      </c>
      <c r="AF37" s="6">
        <f t="shared" si="5"/>
        <v>-18</v>
      </c>
      <c r="AG37" s="6">
        <f t="shared" si="6"/>
        <v>-25</v>
      </c>
      <c r="AH37" s="6">
        <f t="shared" si="13"/>
        <v>7</v>
      </c>
      <c r="AI37" s="21">
        <f t="shared" si="7"/>
        <v>3</v>
      </c>
      <c r="AJ37" s="21">
        <f t="shared" si="4"/>
        <v>0.77777777777777779</v>
      </c>
      <c r="AK37" s="15">
        <f t="shared" si="8"/>
        <v>1</v>
      </c>
      <c r="AL37" s="15">
        <f t="shared" si="9"/>
        <v>0</v>
      </c>
      <c r="AM37" s="15">
        <f t="shared" si="10"/>
        <v>1</v>
      </c>
    </row>
    <row r="38" spans="1:39" x14ac:dyDescent="0.5">
      <c r="A38" s="8">
        <v>50</v>
      </c>
      <c r="B38" s="8" t="s">
        <v>1</v>
      </c>
      <c r="C38" s="8" t="s">
        <v>2</v>
      </c>
      <c r="D38" s="8">
        <v>10</v>
      </c>
      <c r="E38" t="s">
        <v>11</v>
      </c>
      <c r="F38" t="s">
        <v>0</v>
      </c>
      <c r="G38" s="2" t="s">
        <v>4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1</v>
      </c>
      <c r="Q38" s="2">
        <v>1</v>
      </c>
      <c r="R38" s="2">
        <v>1</v>
      </c>
      <c r="S38" s="2">
        <v>1</v>
      </c>
      <c r="T38" s="2">
        <v>1</v>
      </c>
      <c r="U38" s="2">
        <v>1</v>
      </c>
      <c r="V38" s="2">
        <v>0</v>
      </c>
      <c r="W38" s="2">
        <v>0</v>
      </c>
      <c r="X38" s="2">
        <v>0</v>
      </c>
      <c r="Y38" s="2">
        <v>0</v>
      </c>
      <c r="Z38" s="3" t="str">
        <f t="shared" si="0"/>
        <v>000000001111110000</v>
      </c>
      <c r="AA38" s="4" t="str">
        <f t="shared" si="1"/>
        <v>000000000001111100</v>
      </c>
      <c r="AB38" s="26">
        <f t="shared" si="11"/>
        <v>0</v>
      </c>
      <c r="AC38" s="12">
        <f t="shared" si="2"/>
        <v>6</v>
      </c>
      <c r="AD38" s="13">
        <f t="shared" si="3"/>
        <v>5</v>
      </c>
      <c r="AE38" s="12">
        <f t="shared" si="12"/>
        <v>1</v>
      </c>
      <c r="AF38" s="6">
        <f t="shared" si="5"/>
        <v>14</v>
      </c>
      <c r="AG38" s="6">
        <f t="shared" si="6"/>
        <v>25</v>
      </c>
      <c r="AH38" s="6">
        <f t="shared" si="13"/>
        <v>-11</v>
      </c>
      <c r="AI38" s="21">
        <f t="shared" si="7"/>
        <v>-2</v>
      </c>
      <c r="AJ38" s="21">
        <f t="shared" si="4"/>
        <v>0.22222222222222221</v>
      </c>
      <c r="AK38" s="15">
        <f t="shared" si="8"/>
        <v>1</v>
      </c>
      <c r="AL38" s="15">
        <f t="shared" si="9"/>
        <v>0</v>
      </c>
      <c r="AM38" s="15">
        <f t="shared" si="10"/>
        <v>1</v>
      </c>
    </row>
    <row r="39" spans="1:39" x14ac:dyDescent="0.5">
      <c r="A39" s="8">
        <v>50</v>
      </c>
      <c r="B39" s="8" t="s">
        <v>1</v>
      </c>
      <c r="C39" s="8" t="s">
        <v>2</v>
      </c>
      <c r="D39" s="8">
        <v>10</v>
      </c>
      <c r="E39" t="s">
        <v>11</v>
      </c>
      <c r="F39" t="s">
        <v>0</v>
      </c>
      <c r="G39" s="2" t="s">
        <v>3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1</v>
      </c>
      <c r="N39" s="2">
        <v>1</v>
      </c>
      <c r="O39" s="2">
        <v>1</v>
      </c>
      <c r="P39" s="2">
        <v>1</v>
      </c>
      <c r="Q39" s="2">
        <v>1</v>
      </c>
      <c r="R39" s="2">
        <v>1</v>
      </c>
      <c r="S39" s="2">
        <v>1</v>
      </c>
      <c r="T39" s="2">
        <v>1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3" t="str">
        <f t="shared" si="0"/>
        <v>000001111111100000</v>
      </c>
      <c r="AA39" s="4" t="str">
        <f t="shared" si="1"/>
        <v>000001111111100000</v>
      </c>
      <c r="AB39" s="26">
        <f t="shared" si="11"/>
        <v>1</v>
      </c>
      <c r="AC39" s="12">
        <f t="shared" si="2"/>
        <v>8</v>
      </c>
      <c r="AD39" s="13">
        <f t="shared" si="3"/>
        <v>8</v>
      </c>
      <c r="AE39" s="12">
        <f t="shared" si="12"/>
        <v>0</v>
      </c>
      <c r="AF39" s="6">
        <f t="shared" si="5"/>
        <v>0</v>
      </c>
      <c r="AG39" s="6">
        <f t="shared" si="6"/>
        <v>0</v>
      </c>
      <c r="AH39" s="6">
        <f t="shared" si="13"/>
        <v>0</v>
      </c>
      <c r="AI39" s="21">
        <f t="shared" si="7"/>
        <v>8</v>
      </c>
      <c r="AJ39" s="21">
        <f t="shared" si="4"/>
        <v>1.2222222222222223</v>
      </c>
      <c r="AK39" s="15">
        <f t="shared" si="8"/>
        <v>0</v>
      </c>
      <c r="AL39" s="15">
        <f t="shared" si="9"/>
        <v>0</v>
      </c>
      <c r="AM39" s="15">
        <f t="shared" si="10"/>
        <v>0</v>
      </c>
    </row>
    <row r="40" spans="1:39" x14ac:dyDescent="0.5">
      <c r="A40" s="8">
        <v>50</v>
      </c>
      <c r="B40" s="8" t="s">
        <v>1</v>
      </c>
      <c r="C40" s="8" t="s">
        <v>2</v>
      </c>
      <c r="D40" s="8">
        <v>10</v>
      </c>
      <c r="E40" t="s">
        <v>11</v>
      </c>
      <c r="F40" t="s">
        <v>0</v>
      </c>
      <c r="G40" s="2" t="s">
        <v>5</v>
      </c>
      <c r="H40" s="2">
        <v>0</v>
      </c>
      <c r="I40" s="2">
        <v>0</v>
      </c>
      <c r="J40" s="2">
        <v>0</v>
      </c>
      <c r="K40" s="2">
        <v>1</v>
      </c>
      <c r="L40" s="2">
        <v>1</v>
      </c>
      <c r="M40" s="2">
        <v>1</v>
      </c>
      <c r="N40" s="2">
        <v>1</v>
      </c>
      <c r="O40" s="2">
        <v>1</v>
      </c>
      <c r="P40" s="2">
        <v>1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3" t="str">
        <f t="shared" si="0"/>
        <v>000111111000000000</v>
      </c>
      <c r="AA40" s="4" t="str">
        <f t="shared" si="1"/>
        <v>001111100000000000</v>
      </c>
      <c r="AB40" s="26">
        <f t="shared" si="11"/>
        <v>0</v>
      </c>
      <c r="AC40" s="12">
        <f t="shared" si="2"/>
        <v>6</v>
      </c>
      <c r="AD40" s="13">
        <f t="shared" si="3"/>
        <v>5</v>
      </c>
      <c r="AE40" s="12">
        <f t="shared" si="12"/>
        <v>1</v>
      </c>
      <c r="AF40" s="6">
        <f t="shared" si="5"/>
        <v>-21</v>
      </c>
      <c r="AG40" s="6">
        <f t="shared" si="6"/>
        <v>-25</v>
      </c>
      <c r="AH40" s="6">
        <f t="shared" si="13"/>
        <v>4</v>
      </c>
      <c r="AI40" s="21">
        <f t="shared" si="7"/>
        <v>0</v>
      </c>
      <c r="AJ40" s="21">
        <f t="shared" si="4"/>
        <v>0.44444444444444442</v>
      </c>
      <c r="AK40" s="15">
        <f t="shared" si="8"/>
        <v>1</v>
      </c>
      <c r="AL40" s="15">
        <f t="shared" si="9"/>
        <v>0</v>
      </c>
      <c r="AM40" s="15">
        <f t="shared" si="10"/>
        <v>1</v>
      </c>
    </row>
    <row r="41" spans="1:39" x14ac:dyDescent="0.5">
      <c r="A41" s="8">
        <v>58</v>
      </c>
      <c r="B41" s="8" t="s">
        <v>1</v>
      </c>
      <c r="C41" s="8" t="s">
        <v>2</v>
      </c>
      <c r="D41" s="8">
        <v>9</v>
      </c>
      <c r="E41" t="s">
        <v>11</v>
      </c>
      <c r="F41" t="s">
        <v>0</v>
      </c>
      <c r="G41" s="2" t="s">
        <v>4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1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3" t="str">
        <f t="shared" si="0"/>
        <v>111111100000000000</v>
      </c>
      <c r="AA41" s="4" t="str">
        <f t="shared" si="1"/>
        <v>000000000001111100</v>
      </c>
      <c r="AB41" s="26">
        <f t="shared" si="11"/>
        <v>0</v>
      </c>
      <c r="AC41" s="12">
        <f t="shared" si="2"/>
        <v>7</v>
      </c>
      <c r="AD41" s="13">
        <f t="shared" si="3"/>
        <v>5</v>
      </c>
      <c r="AE41" s="12">
        <f t="shared" si="12"/>
        <v>2</v>
      </c>
      <c r="AF41" s="6">
        <f t="shared" si="5"/>
        <v>-42</v>
      </c>
      <c r="AG41" s="6">
        <f t="shared" si="6"/>
        <v>25</v>
      </c>
      <c r="AH41" s="6">
        <f t="shared" si="13"/>
        <v>-67</v>
      </c>
      <c r="AI41" s="21">
        <f t="shared" si="7"/>
        <v>-7</v>
      </c>
      <c r="AJ41" s="21">
        <f t="shared" si="4"/>
        <v>-0.33333333333333331</v>
      </c>
      <c r="AK41" s="15">
        <f t="shared" si="8"/>
        <v>0</v>
      </c>
      <c r="AL41" s="15">
        <f t="shared" si="9"/>
        <v>-1</v>
      </c>
      <c r="AM41" s="15">
        <f t="shared" si="10"/>
        <v>-1</v>
      </c>
    </row>
    <row r="42" spans="1:39" x14ac:dyDescent="0.5">
      <c r="A42" s="8">
        <v>58</v>
      </c>
      <c r="B42" s="8" t="s">
        <v>1</v>
      </c>
      <c r="C42" s="8" t="s">
        <v>2</v>
      </c>
      <c r="D42" s="8">
        <v>9</v>
      </c>
      <c r="E42" t="s">
        <v>11</v>
      </c>
      <c r="F42" t="s">
        <v>0</v>
      </c>
      <c r="G42" s="2" t="s">
        <v>3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1</v>
      </c>
      <c r="O42" s="2">
        <v>1</v>
      </c>
      <c r="P42" s="2">
        <v>1</v>
      </c>
      <c r="Q42" s="2">
        <v>1</v>
      </c>
      <c r="R42" s="2">
        <v>1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3" t="str">
        <f t="shared" si="0"/>
        <v>000000111110000000</v>
      </c>
      <c r="AA42" s="4" t="str">
        <f t="shared" si="1"/>
        <v>000001111111100000</v>
      </c>
      <c r="AB42" s="26">
        <f t="shared" si="11"/>
        <v>0</v>
      </c>
      <c r="AC42" s="12">
        <f t="shared" si="2"/>
        <v>5</v>
      </c>
      <c r="AD42" s="13">
        <f t="shared" si="3"/>
        <v>8</v>
      </c>
      <c r="AE42" s="12">
        <f t="shared" si="12"/>
        <v>-3</v>
      </c>
      <c r="AF42" s="6">
        <f t="shared" si="5"/>
        <v>-3</v>
      </c>
      <c r="AG42" s="6">
        <f t="shared" si="6"/>
        <v>0</v>
      </c>
      <c r="AH42" s="6">
        <f t="shared" si="13"/>
        <v>-3</v>
      </c>
      <c r="AI42" s="21">
        <f t="shared" si="7"/>
        <v>5</v>
      </c>
      <c r="AJ42" s="21">
        <f t="shared" si="4"/>
        <v>0.88888888888888884</v>
      </c>
      <c r="AK42" s="15">
        <f t="shared" si="8"/>
        <v>0</v>
      </c>
      <c r="AL42" s="15">
        <f t="shared" si="9"/>
        <v>0</v>
      </c>
      <c r="AM42" s="15">
        <f t="shared" si="10"/>
        <v>0</v>
      </c>
    </row>
    <row r="43" spans="1:39" x14ac:dyDescent="0.5">
      <c r="A43" s="8">
        <v>58</v>
      </c>
      <c r="B43" s="8" t="s">
        <v>1</v>
      </c>
      <c r="C43" s="8" t="s">
        <v>2</v>
      </c>
      <c r="D43" s="8">
        <v>9</v>
      </c>
      <c r="E43" t="s">
        <v>11</v>
      </c>
      <c r="F43" t="s">
        <v>0</v>
      </c>
      <c r="G43" s="2" t="s">
        <v>5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3" t="str">
        <f t="shared" si="0"/>
        <v>000000000000111111</v>
      </c>
      <c r="AA43" s="4" t="str">
        <f t="shared" si="1"/>
        <v>001111100000000000</v>
      </c>
      <c r="AB43" s="26">
        <f t="shared" si="11"/>
        <v>0</v>
      </c>
      <c r="AC43" s="12">
        <f t="shared" si="2"/>
        <v>6</v>
      </c>
      <c r="AD43" s="13">
        <f t="shared" si="3"/>
        <v>5</v>
      </c>
      <c r="AE43" s="12">
        <f t="shared" si="12"/>
        <v>1</v>
      </c>
      <c r="AF43" s="6">
        <f t="shared" si="5"/>
        <v>39</v>
      </c>
      <c r="AG43" s="6">
        <f t="shared" si="6"/>
        <v>-25</v>
      </c>
      <c r="AH43" s="6">
        <f t="shared" si="13"/>
        <v>64</v>
      </c>
      <c r="AI43" s="21">
        <f t="shared" si="7"/>
        <v>-6</v>
      </c>
      <c r="AJ43" s="21">
        <f t="shared" si="4"/>
        <v>-0.22222222222222221</v>
      </c>
      <c r="AK43" s="15">
        <f t="shared" si="8"/>
        <v>0</v>
      </c>
      <c r="AL43" s="15">
        <f t="shared" si="9"/>
        <v>1</v>
      </c>
      <c r="AM43" s="15">
        <f t="shared" si="10"/>
        <v>0</v>
      </c>
    </row>
    <row r="44" spans="1:39" x14ac:dyDescent="0.5">
      <c r="A44" s="8">
        <v>60</v>
      </c>
      <c r="B44" s="8" t="s">
        <v>1</v>
      </c>
      <c r="C44" s="8" t="s">
        <v>2</v>
      </c>
      <c r="D44" s="8">
        <v>8</v>
      </c>
      <c r="E44" t="s">
        <v>11</v>
      </c>
      <c r="F44" t="s">
        <v>0</v>
      </c>
      <c r="G44" s="2" t="s">
        <v>4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</v>
      </c>
      <c r="O44" s="2">
        <v>1</v>
      </c>
      <c r="P44" s="2">
        <v>1</v>
      </c>
      <c r="Q44" s="2">
        <v>1</v>
      </c>
      <c r="R44" s="2">
        <v>1</v>
      </c>
      <c r="S44" s="2">
        <v>0</v>
      </c>
      <c r="T44" s="2">
        <v>0</v>
      </c>
      <c r="U44" s="2">
        <v>0</v>
      </c>
      <c r="V44" s="2">
        <v>1</v>
      </c>
      <c r="W44" s="2">
        <v>1</v>
      </c>
      <c r="X44" s="2">
        <v>1</v>
      </c>
      <c r="Y44" s="2">
        <v>1</v>
      </c>
      <c r="Z44" s="3" t="str">
        <f t="shared" si="0"/>
        <v>000000111110001111</v>
      </c>
      <c r="AA44" s="4" t="str">
        <f t="shared" si="1"/>
        <v>000000000001111100</v>
      </c>
      <c r="AB44" s="26">
        <f t="shared" si="11"/>
        <v>0</v>
      </c>
      <c r="AC44" s="12">
        <f t="shared" si="2"/>
        <v>9</v>
      </c>
      <c r="AD44" s="13">
        <f t="shared" si="3"/>
        <v>5</v>
      </c>
      <c r="AE44" s="12">
        <f t="shared" si="12"/>
        <v>4</v>
      </c>
      <c r="AF44" s="6">
        <f t="shared" si="5"/>
        <v>27</v>
      </c>
      <c r="AG44" s="6">
        <f t="shared" si="6"/>
        <v>25</v>
      </c>
      <c r="AH44" s="6">
        <f t="shared" si="13"/>
        <v>2</v>
      </c>
      <c r="AI44" s="21">
        <f t="shared" si="7"/>
        <v>-3</v>
      </c>
      <c r="AJ44" s="21">
        <f t="shared" si="4"/>
        <v>0.1111111111111111</v>
      </c>
      <c r="AK44" s="15">
        <f t="shared" si="8"/>
        <v>1</v>
      </c>
      <c r="AL44" s="15">
        <f t="shared" si="9"/>
        <v>0</v>
      </c>
      <c r="AM44" s="15">
        <f t="shared" si="10"/>
        <v>1</v>
      </c>
    </row>
    <row r="45" spans="1:39" x14ac:dyDescent="0.5">
      <c r="A45" s="8">
        <v>60</v>
      </c>
      <c r="B45" s="8" t="s">
        <v>1</v>
      </c>
      <c r="C45" s="8" t="s">
        <v>2</v>
      </c>
      <c r="D45" s="8">
        <v>8</v>
      </c>
      <c r="E45" t="s">
        <v>11</v>
      </c>
      <c r="F45" t="s">
        <v>0</v>
      </c>
      <c r="G45" s="2" t="s">
        <v>3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1</v>
      </c>
      <c r="O45" s="2">
        <v>1</v>
      </c>
      <c r="P45" s="2">
        <v>1</v>
      </c>
      <c r="Q45" s="2">
        <v>1</v>
      </c>
      <c r="R45" s="2">
        <v>1</v>
      </c>
      <c r="S45" s="2">
        <v>1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3" t="str">
        <f t="shared" si="0"/>
        <v>000000111111000000</v>
      </c>
      <c r="AA45" s="4" t="str">
        <f t="shared" si="1"/>
        <v>000001111111100000</v>
      </c>
      <c r="AB45" s="26">
        <f t="shared" si="11"/>
        <v>0</v>
      </c>
      <c r="AC45" s="12">
        <f t="shared" si="2"/>
        <v>6</v>
      </c>
      <c r="AD45" s="13">
        <f t="shared" si="3"/>
        <v>8</v>
      </c>
      <c r="AE45" s="12">
        <f t="shared" si="12"/>
        <v>-2</v>
      </c>
      <c r="AF45" s="6">
        <f t="shared" si="5"/>
        <v>0</v>
      </c>
      <c r="AG45" s="6">
        <f t="shared" si="6"/>
        <v>0</v>
      </c>
      <c r="AH45" s="6">
        <f t="shared" si="13"/>
        <v>0</v>
      </c>
      <c r="AI45" s="21">
        <f t="shared" si="7"/>
        <v>6</v>
      </c>
      <c r="AJ45" s="21">
        <f t="shared" si="4"/>
        <v>1</v>
      </c>
      <c r="AK45" s="15">
        <f t="shared" si="8"/>
        <v>0</v>
      </c>
      <c r="AL45" s="15">
        <f t="shared" si="9"/>
        <v>0</v>
      </c>
      <c r="AM45" s="15">
        <f t="shared" si="10"/>
        <v>0</v>
      </c>
    </row>
    <row r="46" spans="1:39" x14ac:dyDescent="0.5">
      <c r="A46" s="8">
        <v>60</v>
      </c>
      <c r="B46" s="8" t="s">
        <v>1</v>
      </c>
      <c r="C46" s="8" t="s">
        <v>2</v>
      </c>
      <c r="D46" s="8">
        <v>8</v>
      </c>
      <c r="E46" t="s">
        <v>11</v>
      </c>
      <c r="F46" t="s">
        <v>0</v>
      </c>
      <c r="G46" s="2" t="s">
        <v>5</v>
      </c>
      <c r="H46" s="2">
        <v>1</v>
      </c>
      <c r="I46" s="2">
        <v>1</v>
      </c>
      <c r="J46" s="2">
        <v>1</v>
      </c>
      <c r="K46" s="2">
        <v>1</v>
      </c>
      <c r="L46" s="2">
        <v>1</v>
      </c>
      <c r="M46" s="2">
        <v>1</v>
      </c>
      <c r="N46" s="2">
        <v>1</v>
      </c>
      <c r="O46" s="2">
        <v>1</v>
      </c>
      <c r="P46" s="2">
        <v>1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3" t="str">
        <f t="shared" si="0"/>
        <v>111111111000000000</v>
      </c>
      <c r="AA46" s="4" t="str">
        <f t="shared" si="1"/>
        <v>001111100000000000</v>
      </c>
      <c r="AB46" s="26">
        <f t="shared" si="11"/>
        <v>0</v>
      </c>
      <c r="AC46" s="12">
        <f t="shared" si="2"/>
        <v>9</v>
      </c>
      <c r="AD46" s="13">
        <f t="shared" si="3"/>
        <v>5</v>
      </c>
      <c r="AE46" s="12">
        <f t="shared" si="12"/>
        <v>4</v>
      </c>
      <c r="AF46" s="6">
        <f t="shared" si="5"/>
        <v>-45</v>
      </c>
      <c r="AG46" s="6">
        <f t="shared" si="6"/>
        <v>-25</v>
      </c>
      <c r="AH46" s="6">
        <f t="shared" si="13"/>
        <v>-20</v>
      </c>
      <c r="AI46" s="21">
        <f t="shared" si="7"/>
        <v>1</v>
      </c>
      <c r="AJ46" s="21">
        <f t="shared" si="4"/>
        <v>0.55555555555555558</v>
      </c>
      <c r="AK46" s="15">
        <f t="shared" si="8"/>
        <v>1</v>
      </c>
      <c r="AL46" s="15">
        <f t="shared" si="9"/>
        <v>0</v>
      </c>
      <c r="AM46" s="15">
        <f t="shared" si="10"/>
        <v>1</v>
      </c>
    </row>
    <row r="47" spans="1:39" hidden="1" x14ac:dyDescent="0.5">
      <c r="A47" s="8">
        <v>8</v>
      </c>
      <c r="B47" s="8" t="s">
        <v>7</v>
      </c>
      <c r="C47" s="8" t="s">
        <v>2</v>
      </c>
      <c r="D47" s="8">
        <v>9</v>
      </c>
      <c r="E47" t="s">
        <v>11</v>
      </c>
      <c r="F47" t="s">
        <v>0</v>
      </c>
      <c r="G47" s="2" t="s">
        <v>4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1</v>
      </c>
      <c r="P47" s="2">
        <v>1</v>
      </c>
      <c r="Q47" s="2">
        <v>1</v>
      </c>
      <c r="R47" s="2">
        <v>1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3" t="str">
        <f t="shared" si="0"/>
        <v>000000011110000000</v>
      </c>
      <c r="AA47" s="4" t="str">
        <f t="shared" si="1"/>
        <v>000000000001111100</v>
      </c>
      <c r="AB47" s="26">
        <f t="shared" si="11"/>
        <v>0</v>
      </c>
      <c r="AC47" s="12">
        <f t="shared" si="2"/>
        <v>4</v>
      </c>
      <c r="AD47" s="13">
        <f t="shared" si="3"/>
        <v>5</v>
      </c>
      <c r="AE47" s="12">
        <f t="shared" si="12"/>
        <v>-1</v>
      </c>
      <c r="AF47" s="6">
        <f t="shared" si="5"/>
        <v>0</v>
      </c>
      <c r="AG47" s="6">
        <f t="shared" si="6"/>
        <v>25</v>
      </c>
      <c r="AH47" s="6">
        <f t="shared" si="13"/>
        <v>-25</v>
      </c>
      <c r="AI47" s="21">
        <f t="shared" si="7"/>
        <v>-4</v>
      </c>
      <c r="AJ47" s="21">
        <f t="shared" si="4"/>
        <v>0</v>
      </c>
      <c r="AK47" s="15">
        <f t="shared" si="8"/>
        <v>0</v>
      </c>
      <c r="AL47" s="15">
        <f t="shared" si="9"/>
        <v>0</v>
      </c>
      <c r="AM47" s="15">
        <f t="shared" si="10"/>
        <v>0</v>
      </c>
    </row>
    <row r="48" spans="1:39" hidden="1" x14ac:dyDescent="0.5">
      <c r="A48" s="8">
        <v>8</v>
      </c>
      <c r="B48" s="8" t="s">
        <v>7</v>
      </c>
      <c r="C48" s="8" t="s">
        <v>2</v>
      </c>
      <c r="D48" s="8">
        <v>9</v>
      </c>
      <c r="E48" t="s">
        <v>11</v>
      </c>
      <c r="F48" t="s">
        <v>0</v>
      </c>
      <c r="G48" s="2" t="s">
        <v>3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1</v>
      </c>
      <c r="Q48" s="2">
        <v>1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3" t="str">
        <f t="shared" si="0"/>
        <v>000000001100000000</v>
      </c>
      <c r="AA48" s="4" t="str">
        <f t="shared" si="1"/>
        <v>000001111111100000</v>
      </c>
      <c r="AB48" s="26">
        <f t="shared" si="11"/>
        <v>0</v>
      </c>
      <c r="AC48" s="12">
        <f t="shared" si="2"/>
        <v>2</v>
      </c>
      <c r="AD48" s="13">
        <f t="shared" si="3"/>
        <v>8</v>
      </c>
      <c r="AE48" s="12">
        <f t="shared" si="12"/>
        <v>-6</v>
      </c>
      <c r="AF48" s="6">
        <f t="shared" si="5"/>
        <v>0</v>
      </c>
      <c r="AG48" s="6">
        <f t="shared" si="6"/>
        <v>0</v>
      </c>
      <c r="AH48" s="6">
        <f t="shared" si="13"/>
        <v>0</v>
      </c>
      <c r="AI48" s="21">
        <f t="shared" si="7"/>
        <v>2</v>
      </c>
      <c r="AJ48" s="21">
        <f t="shared" si="4"/>
        <v>0.55555555555555558</v>
      </c>
      <c r="AK48" s="15">
        <f t="shared" si="8"/>
        <v>0</v>
      </c>
      <c r="AL48" s="15">
        <f t="shared" si="9"/>
        <v>0</v>
      </c>
      <c r="AM48" s="15">
        <f t="shared" si="10"/>
        <v>0</v>
      </c>
    </row>
    <row r="49" spans="1:39" hidden="1" x14ac:dyDescent="0.5">
      <c r="A49" s="8">
        <v>8</v>
      </c>
      <c r="B49" s="8" t="s">
        <v>7</v>
      </c>
      <c r="C49" s="8" t="s">
        <v>2</v>
      </c>
      <c r="D49" s="8">
        <v>9</v>
      </c>
      <c r="E49" t="s">
        <v>11</v>
      </c>
      <c r="F49" t="s">
        <v>0</v>
      </c>
      <c r="G49" s="2" t="s">
        <v>5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1</v>
      </c>
      <c r="T49" s="2">
        <v>1</v>
      </c>
      <c r="U49" s="2">
        <v>1</v>
      </c>
      <c r="V49" s="2">
        <v>0</v>
      </c>
      <c r="W49" s="2">
        <v>0</v>
      </c>
      <c r="X49" s="2">
        <v>0</v>
      </c>
      <c r="Y49" s="2">
        <v>0</v>
      </c>
      <c r="Z49" s="3" t="str">
        <f t="shared" si="0"/>
        <v>000000000001110000</v>
      </c>
      <c r="AA49" s="4" t="str">
        <f t="shared" si="1"/>
        <v>001111100000000000</v>
      </c>
      <c r="AB49" s="26">
        <f t="shared" si="11"/>
        <v>0</v>
      </c>
      <c r="AC49" s="12">
        <f t="shared" si="2"/>
        <v>3</v>
      </c>
      <c r="AD49" s="13">
        <f t="shared" si="3"/>
        <v>5</v>
      </c>
      <c r="AE49" s="12">
        <f t="shared" si="12"/>
        <v>-2</v>
      </c>
      <c r="AF49" s="6">
        <f t="shared" si="5"/>
        <v>12</v>
      </c>
      <c r="AG49" s="6">
        <f t="shared" si="6"/>
        <v>-25</v>
      </c>
      <c r="AH49" s="6">
        <f t="shared" si="13"/>
        <v>37</v>
      </c>
      <c r="AI49" s="21">
        <f t="shared" si="7"/>
        <v>-3</v>
      </c>
      <c r="AJ49" s="21">
        <f t="shared" si="4"/>
        <v>0.1111111111111111</v>
      </c>
      <c r="AK49" s="15">
        <f t="shared" si="8"/>
        <v>0</v>
      </c>
      <c r="AL49" s="15">
        <f t="shared" si="9"/>
        <v>1</v>
      </c>
      <c r="AM49" s="15">
        <f t="shared" si="10"/>
        <v>0</v>
      </c>
    </row>
    <row r="50" spans="1:39" hidden="1" x14ac:dyDescent="0.5">
      <c r="A50" s="8">
        <v>12</v>
      </c>
      <c r="B50" s="8" t="s">
        <v>7</v>
      </c>
      <c r="C50" s="8" t="s">
        <v>2</v>
      </c>
      <c r="D50" s="8">
        <v>9</v>
      </c>
      <c r="E50" t="s">
        <v>11</v>
      </c>
      <c r="F50" t="s">
        <v>0</v>
      </c>
      <c r="G50" s="2" t="s">
        <v>4</v>
      </c>
      <c r="H50" s="2">
        <v>1</v>
      </c>
      <c r="I50" s="2">
        <v>1</v>
      </c>
      <c r="J50" s="2">
        <v>1</v>
      </c>
      <c r="K50" s="2">
        <v>1</v>
      </c>
      <c r="L50" s="2">
        <v>1</v>
      </c>
      <c r="M50" s="2">
        <v>1</v>
      </c>
      <c r="N50" s="2">
        <v>1</v>
      </c>
      <c r="O50" s="2">
        <v>1</v>
      </c>
      <c r="P50" s="2">
        <v>1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3" t="str">
        <f t="shared" si="0"/>
        <v>111111111000000000</v>
      </c>
      <c r="AA50" s="4" t="str">
        <f t="shared" si="1"/>
        <v>000000000001111100</v>
      </c>
      <c r="AB50" s="26">
        <f t="shared" si="11"/>
        <v>0</v>
      </c>
      <c r="AC50" s="12">
        <f t="shared" si="2"/>
        <v>9</v>
      </c>
      <c r="AD50" s="13">
        <f t="shared" si="3"/>
        <v>5</v>
      </c>
      <c r="AE50" s="12">
        <f t="shared" si="12"/>
        <v>4</v>
      </c>
      <c r="AF50" s="6">
        <f t="shared" si="5"/>
        <v>-45</v>
      </c>
      <c r="AG50" s="6">
        <f t="shared" si="6"/>
        <v>25</v>
      </c>
      <c r="AH50" s="6">
        <f t="shared" si="13"/>
        <v>-70</v>
      </c>
      <c r="AI50" s="21">
        <f t="shared" si="7"/>
        <v>-9</v>
      </c>
      <c r="AJ50" s="21">
        <f t="shared" si="4"/>
        <v>-0.55555555555555558</v>
      </c>
      <c r="AK50" s="15">
        <f t="shared" si="8"/>
        <v>0</v>
      </c>
      <c r="AL50" s="15">
        <f t="shared" si="9"/>
        <v>-1</v>
      </c>
      <c r="AM50" s="15">
        <f t="shared" si="10"/>
        <v>-1</v>
      </c>
    </row>
    <row r="51" spans="1:39" hidden="1" x14ac:dyDescent="0.5">
      <c r="A51" s="8">
        <v>12</v>
      </c>
      <c r="B51" s="8" t="s">
        <v>7</v>
      </c>
      <c r="C51" s="8" t="s">
        <v>2</v>
      </c>
      <c r="D51" s="8">
        <v>9</v>
      </c>
      <c r="E51" t="s">
        <v>11</v>
      </c>
      <c r="F51" t="s">
        <v>0</v>
      </c>
      <c r="G51" s="2" t="s">
        <v>3</v>
      </c>
      <c r="H51" s="2">
        <v>0</v>
      </c>
      <c r="I51" s="2">
        <v>0</v>
      </c>
      <c r="J51" s="2">
        <v>0</v>
      </c>
      <c r="K51" s="2">
        <v>0</v>
      </c>
      <c r="L51" s="2">
        <v>1</v>
      </c>
      <c r="M51" s="2">
        <v>1</v>
      </c>
      <c r="N51" s="2">
        <v>1</v>
      </c>
      <c r="O51" s="2">
        <v>1</v>
      </c>
      <c r="P51" s="2">
        <v>1</v>
      </c>
      <c r="Q51" s="2">
        <v>1</v>
      </c>
      <c r="R51" s="2">
        <v>1</v>
      </c>
      <c r="S51" s="2">
        <v>1</v>
      </c>
      <c r="T51" s="2">
        <v>1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3" t="str">
        <f t="shared" si="0"/>
        <v>000011111111100000</v>
      </c>
      <c r="AA51" s="4" t="str">
        <f t="shared" si="1"/>
        <v>000001111111100000</v>
      </c>
      <c r="AB51" s="26">
        <f t="shared" si="11"/>
        <v>0</v>
      </c>
      <c r="AC51" s="12">
        <f t="shared" si="2"/>
        <v>9</v>
      </c>
      <c r="AD51" s="13">
        <f t="shared" si="3"/>
        <v>8</v>
      </c>
      <c r="AE51" s="12">
        <f t="shared" si="12"/>
        <v>1</v>
      </c>
      <c r="AF51" s="6">
        <f t="shared" si="5"/>
        <v>-5</v>
      </c>
      <c r="AG51" s="6">
        <f t="shared" si="6"/>
        <v>0</v>
      </c>
      <c r="AH51" s="6">
        <f t="shared" si="13"/>
        <v>-5</v>
      </c>
      <c r="AI51" s="21">
        <f t="shared" si="7"/>
        <v>7</v>
      </c>
      <c r="AJ51" s="21">
        <f t="shared" si="4"/>
        <v>1.1111111111111112</v>
      </c>
      <c r="AK51" s="15">
        <f t="shared" si="8"/>
        <v>0</v>
      </c>
      <c r="AL51" s="15">
        <f t="shared" si="9"/>
        <v>0</v>
      </c>
      <c r="AM51" s="15">
        <f t="shared" si="10"/>
        <v>0</v>
      </c>
    </row>
    <row r="52" spans="1:39" hidden="1" x14ac:dyDescent="0.5">
      <c r="A52" s="8">
        <v>12</v>
      </c>
      <c r="B52" s="8" t="s">
        <v>7</v>
      </c>
      <c r="C52" s="8" t="s">
        <v>2</v>
      </c>
      <c r="D52" s="8">
        <v>9</v>
      </c>
      <c r="E52" t="s">
        <v>11</v>
      </c>
      <c r="F52" t="s">
        <v>0</v>
      </c>
      <c r="G52" s="2" t="s">
        <v>5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1</v>
      </c>
      <c r="Q52" s="2">
        <v>1</v>
      </c>
      <c r="R52" s="2">
        <v>1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0</v>
      </c>
      <c r="Y52" s="2">
        <v>0</v>
      </c>
      <c r="Z52" s="3" t="str">
        <f t="shared" si="0"/>
        <v>000000001111111100</v>
      </c>
      <c r="AA52" s="4" t="str">
        <f t="shared" si="1"/>
        <v>001111100000000000</v>
      </c>
      <c r="AB52" s="26">
        <f t="shared" si="11"/>
        <v>0</v>
      </c>
      <c r="AC52" s="12">
        <f t="shared" si="2"/>
        <v>8</v>
      </c>
      <c r="AD52" s="13">
        <f t="shared" si="3"/>
        <v>5</v>
      </c>
      <c r="AE52" s="12">
        <f t="shared" si="12"/>
        <v>3</v>
      </c>
      <c r="AF52" s="6">
        <f t="shared" si="5"/>
        <v>27</v>
      </c>
      <c r="AG52" s="6">
        <f t="shared" si="6"/>
        <v>-25</v>
      </c>
      <c r="AH52" s="6">
        <f t="shared" si="13"/>
        <v>52</v>
      </c>
      <c r="AI52" s="21">
        <f t="shared" si="7"/>
        <v>-8</v>
      </c>
      <c r="AJ52" s="21">
        <f t="shared" si="4"/>
        <v>-0.44444444444444442</v>
      </c>
      <c r="AK52" s="15">
        <f t="shared" si="8"/>
        <v>0</v>
      </c>
      <c r="AL52" s="15">
        <f t="shared" si="9"/>
        <v>1</v>
      </c>
      <c r="AM52" s="15">
        <f t="shared" si="10"/>
        <v>0</v>
      </c>
    </row>
    <row r="53" spans="1:39" hidden="1" x14ac:dyDescent="0.5">
      <c r="A53" s="8">
        <v>13</v>
      </c>
      <c r="B53" s="8" t="s">
        <v>7</v>
      </c>
      <c r="C53" s="8" t="s">
        <v>2</v>
      </c>
      <c r="D53" s="8">
        <v>9</v>
      </c>
      <c r="E53" t="s">
        <v>11</v>
      </c>
      <c r="F53" t="s">
        <v>0</v>
      </c>
      <c r="G53" s="2" t="s">
        <v>4</v>
      </c>
      <c r="H53" s="2">
        <v>0</v>
      </c>
      <c r="I53" s="2">
        <v>0</v>
      </c>
      <c r="J53" s="2">
        <v>0</v>
      </c>
      <c r="K53" s="2">
        <v>1</v>
      </c>
      <c r="L53" s="2">
        <v>1</v>
      </c>
      <c r="M53" s="2">
        <v>1</v>
      </c>
      <c r="N53" s="2">
        <v>1</v>
      </c>
      <c r="O53" s="2">
        <v>1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3" t="str">
        <f t="shared" si="0"/>
        <v>000111110000000000</v>
      </c>
      <c r="AA53" s="4" t="str">
        <f t="shared" si="1"/>
        <v>000000000001111100</v>
      </c>
      <c r="AB53" s="26">
        <f t="shared" si="11"/>
        <v>0</v>
      </c>
      <c r="AC53" s="12">
        <f t="shared" si="2"/>
        <v>5</v>
      </c>
      <c r="AD53" s="13">
        <f t="shared" si="3"/>
        <v>5</v>
      </c>
      <c r="AE53" s="12">
        <f t="shared" si="12"/>
        <v>0</v>
      </c>
      <c r="AF53" s="6">
        <f t="shared" si="5"/>
        <v>-20</v>
      </c>
      <c r="AG53" s="6">
        <f t="shared" si="6"/>
        <v>25</v>
      </c>
      <c r="AH53" s="6">
        <f t="shared" si="13"/>
        <v>-45</v>
      </c>
      <c r="AI53" s="21">
        <f t="shared" si="7"/>
        <v>-5</v>
      </c>
      <c r="AJ53" s="21">
        <f t="shared" si="4"/>
        <v>-0.1111111111111111</v>
      </c>
      <c r="AK53" s="15">
        <f t="shared" si="8"/>
        <v>0</v>
      </c>
      <c r="AL53" s="15">
        <f t="shared" si="9"/>
        <v>-1</v>
      </c>
      <c r="AM53" s="15">
        <f t="shared" si="10"/>
        <v>-1</v>
      </c>
    </row>
    <row r="54" spans="1:39" hidden="1" x14ac:dyDescent="0.5">
      <c r="A54" s="8">
        <v>13</v>
      </c>
      <c r="B54" s="8" t="s">
        <v>7</v>
      </c>
      <c r="C54" s="8" t="s">
        <v>2</v>
      </c>
      <c r="D54" s="8">
        <v>9</v>
      </c>
      <c r="E54" t="s">
        <v>11</v>
      </c>
      <c r="F54" t="s">
        <v>0</v>
      </c>
      <c r="G54" s="2" t="s">
        <v>3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1</v>
      </c>
      <c r="P54" s="2">
        <v>1</v>
      </c>
      <c r="Q54" s="2">
        <v>1</v>
      </c>
      <c r="R54" s="2">
        <v>1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3" t="str">
        <f t="shared" si="0"/>
        <v>000000011110000000</v>
      </c>
      <c r="AA54" s="4" t="str">
        <f t="shared" si="1"/>
        <v>000001111111100000</v>
      </c>
      <c r="AB54" s="26">
        <f t="shared" si="11"/>
        <v>0</v>
      </c>
      <c r="AC54" s="12">
        <f t="shared" si="2"/>
        <v>4</v>
      </c>
      <c r="AD54" s="13">
        <f t="shared" si="3"/>
        <v>8</v>
      </c>
      <c r="AE54" s="12">
        <f t="shared" si="12"/>
        <v>-4</v>
      </c>
      <c r="AF54" s="6">
        <f t="shared" si="5"/>
        <v>0</v>
      </c>
      <c r="AG54" s="6">
        <f t="shared" si="6"/>
        <v>0</v>
      </c>
      <c r="AH54" s="6">
        <f t="shared" si="13"/>
        <v>0</v>
      </c>
      <c r="AI54" s="21">
        <f t="shared" si="7"/>
        <v>4</v>
      </c>
      <c r="AJ54" s="21">
        <f t="shared" si="4"/>
        <v>0.77777777777777779</v>
      </c>
      <c r="AK54" s="15">
        <f t="shared" si="8"/>
        <v>0</v>
      </c>
      <c r="AL54" s="15">
        <f t="shared" si="9"/>
        <v>0</v>
      </c>
      <c r="AM54" s="15">
        <f t="shared" si="10"/>
        <v>0</v>
      </c>
    </row>
    <row r="55" spans="1:39" hidden="1" x14ac:dyDescent="0.5">
      <c r="A55" s="8">
        <v>13</v>
      </c>
      <c r="B55" s="8" t="s">
        <v>7</v>
      </c>
      <c r="C55" s="8" t="s">
        <v>2</v>
      </c>
      <c r="D55" s="8">
        <v>9</v>
      </c>
      <c r="E55" t="s">
        <v>11</v>
      </c>
      <c r="F55" t="s">
        <v>0</v>
      </c>
      <c r="G55" s="2" t="s">
        <v>5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1</v>
      </c>
      <c r="S55" s="2">
        <v>1</v>
      </c>
      <c r="T55" s="2">
        <v>1</v>
      </c>
      <c r="U55" s="2">
        <v>1</v>
      </c>
      <c r="V55" s="2">
        <v>0</v>
      </c>
      <c r="W55" s="2">
        <v>0</v>
      </c>
      <c r="X55" s="2">
        <v>0</v>
      </c>
      <c r="Y55" s="2">
        <v>0</v>
      </c>
      <c r="Z55" s="3" t="str">
        <f t="shared" si="0"/>
        <v>000000000011110000</v>
      </c>
      <c r="AA55" s="4" t="str">
        <f t="shared" si="1"/>
        <v>001111100000000000</v>
      </c>
      <c r="AB55" s="26">
        <f t="shared" si="11"/>
        <v>0</v>
      </c>
      <c r="AC55" s="12">
        <f t="shared" si="2"/>
        <v>4</v>
      </c>
      <c r="AD55" s="13">
        <f t="shared" si="3"/>
        <v>5</v>
      </c>
      <c r="AE55" s="12">
        <f t="shared" si="12"/>
        <v>-1</v>
      </c>
      <c r="AF55" s="6">
        <f t="shared" si="5"/>
        <v>14</v>
      </c>
      <c r="AG55" s="6">
        <f t="shared" si="6"/>
        <v>-25</v>
      </c>
      <c r="AH55" s="6">
        <f t="shared" si="13"/>
        <v>39</v>
      </c>
      <c r="AI55" s="21">
        <f t="shared" si="7"/>
        <v>-4</v>
      </c>
      <c r="AJ55" s="21">
        <f t="shared" si="4"/>
        <v>0</v>
      </c>
      <c r="AK55" s="15">
        <f t="shared" si="8"/>
        <v>0</v>
      </c>
      <c r="AL55" s="15">
        <f t="shared" si="9"/>
        <v>1</v>
      </c>
      <c r="AM55" s="15">
        <f t="shared" si="10"/>
        <v>0</v>
      </c>
    </row>
    <row r="56" spans="1:39" hidden="1" x14ac:dyDescent="0.5">
      <c r="A56" s="8">
        <v>14</v>
      </c>
      <c r="B56" s="8" t="s">
        <v>7</v>
      </c>
      <c r="C56" s="8" t="s">
        <v>6</v>
      </c>
      <c r="D56" s="8">
        <v>9</v>
      </c>
      <c r="E56" t="s">
        <v>11</v>
      </c>
      <c r="F56" t="s">
        <v>0</v>
      </c>
      <c r="G56" s="2" t="s">
        <v>4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1</v>
      </c>
      <c r="P56" s="2">
        <v>1</v>
      </c>
      <c r="Q56" s="2">
        <v>1</v>
      </c>
      <c r="R56" s="2">
        <v>1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3" t="str">
        <f t="shared" si="0"/>
        <v>000000011110000000</v>
      </c>
      <c r="AA56" s="4" t="str">
        <f t="shared" si="1"/>
        <v>000000000001111100</v>
      </c>
      <c r="AB56" s="26">
        <f t="shared" si="11"/>
        <v>0</v>
      </c>
      <c r="AC56" s="12">
        <f t="shared" si="2"/>
        <v>4</v>
      </c>
      <c r="AD56" s="13">
        <f t="shared" si="3"/>
        <v>5</v>
      </c>
      <c r="AE56" s="12">
        <f t="shared" si="12"/>
        <v>-1</v>
      </c>
      <c r="AF56" s="6">
        <f t="shared" si="5"/>
        <v>0</v>
      </c>
      <c r="AG56" s="6">
        <f t="shared" si="6"/>
        <v>25</v>
      </c>
      <c r="AH56" s="6">
        <f t="shared" si="13"/>
        <v>-25</v>
      </c>
      <c r="AI56" s="21">
        <f t="shared" si="7"/>
        <v>-4</v>
      </c>
      <c r="AJ56" s="21">
        <f t="shared" si="4"/>
        <v>0</v>
      </c>
      <c r="AK56" s="15">
        <f t="shared" si="8"/>
        <v>0</v>
      </c>
      <c r="AL56" s="15">
        <f t="shared" si="9"/>
        <v>0</v>
      </c>
      <c r="AM56" s="15">
        <f t="shared" si="10"/>
        <v>0</v>
      </c>
    </row>
    <row r="57" spans="1:39" hidden="1" x14ac:dyDescent="0.5">
      <c r="A57" s="8">
        <v>14</v>
      </c>
      <c r="B57" s="8" t="s">
        <v>7</v>
      </c>
      <c r="C57" s="8" t="s">
        <v>6</v>
      </c>
      <c r="D57" s="8">
        <v>9</v>
      </c>
      <c r="E57" t="s">
        <v>11</v>
      </c>
      <c r="F57" t="s">
        <v>0</v>
      </c>
      <c r="G57" s="2" t="s">
        <v>3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1</v>
      </c>
      <c r="P57" s="2">
        <v>1</v>
      </c>
      <c r="Q57" s="2">
        <v>1</v>
      </c>
      <c r="R57" s="2">
        <v>1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3" t="str">
        <f t="shared" si="0"/>
        <v>000000011110000000</v>
      </c>
      <c r="AA57" s="4" t="str">
        <f t="shared" si="1"/>
        <v>000001111111100000</v>
      </c>
      <c r="AB57" s="26">
        <f t="shared" si="11"/>
        <v>0</v>
      </c>
      <c r="AC57" s="12">
        <f t="shared" si="2"/>
        <v>4</v>
      </c>
      <c r="AD57" s="13">
        <f t="shared" si="3"/>
        <v>8</v>
      </c>
      <c r="AE57" s="12">
        <f t="shared" si="12"/>
        <v>-4</v>
      </c>
      <c r="AF57" s="6">
        <f t="shared" si="5"/>
        <v>0</v>
      </c>
      <c r="AG57" s="6">
        <f t="shared" si="6"/>
        <v>0</v>
      </c>
      <c r="AH57" s="6">
        <f t="shared" si="13"/>
        <v>0</v>
      </c>
      <c r="AI57" s="21">
        <f t="shared" si="7"/>
        <v>4</v>
      </c>
      <c r="AJ57" s="21">
        <f t="shared" si="4"/>
        <v>0.77777777777777779</v>
      </c>
      <c r="AK57" s="15">
        <f t="shared" si="8"/>
        <v>0</v>
      </c>
      <c r="AL57" s="15">
        <f t="shared" si="9"/>
        <v>0</v>
      </c>
      <c r="AM57" s="15">
        <f t="shared" si="10"/>
        <v>0</v>
      </c>
    </row>
    <row r="58" spans="1:39" hidden="1" x14ac:dyDescent="0.5">
      <c r="A58" s="8">
        <v>14</v>
      </c>
      <c r="B58" s="8" t="s">
        <v>7</v>
      </c>
      <c r="C58" s="8" t="s">
        <v>6</v>
      </c>
      <c r="D58" s="8">
        <v>9</v>
      </c>
      <c r="E58" t="s">
        <v>11</v>
      </c>
      <c r="F58" t="s">
        <v>0</v>
      </c>
      <c r="G58" s="2" t="s">
        <v>5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1</v>
      </c>
      <c r="P58" s="2">
        <v>1</v>
      </c>
      <c r="Q58" s="2">
        <v>1</v>
      </c>
      <c r="R58" s="2">
        <v>1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3" t="str">
        <f t="shared" si="0"/>
        <v>000000011110000000</v>
      </c>
      <c r="AA58" s="4" t="str">
        <f t="shared" si="1"/>
        <v>001111100000000000</v>
      </c>
      <c r="AB58" s="26">
        <f t="shared" si="11"/>
        <v>0</v>
      </c>
      <c r="AC58" s="12">
        <f t="shared" si="2"/>
        <v>4</v>
      </c>
      <c r="AD58" s="13">
        <f t="shared" si="3"/>
        <v>5</v>
      </c>
      <c r="AE58" s="12">
        <f t="shared" si="12"/>
        <v>-1</v>
      </c>
      <c r="AF58" s="6">
        <f t="shared" si="5"/>
        <v>0</v>
      </c>
      <c r="AG58" s="6">
        <f t="shared" si="6"/>
        <v>-25</v>
      </c>
      <c r="AH58" s="6">
        <f t="shared" si="13"/>
        <v>25</v>
      </c>
      <c r="AI58" s="21">
        <f t="shared" si="7"/>
        <v>-4</v>
      </c>
      <c r="AJ58" s="21">
        <f t="shared" si="4"/>
        <v>0</v>
      </c>
      <c r="AK58" s="15">
        <f t="shared" si="8"/>
        <v>0</v>
      </c>
      <c r="AL58" s="15">
        <f t="shared" si="9"/>
        <v>0</v>
      </c>
      <c r="AM58" s="15">
        <f t="shared" si="10"/>
        <v>0</v>
      </c>
    </row>
    <row r="59" spans="1:39" hidden="1" x14ac:dyDescent="0.5">
      <c r="A59" s="8">
        <v>16</v>
      </c>
      <c r="B59" s="8" t="s">
        <v>7</v>
      </c>
      <c r="C59" s="8" t="s">
        <v>6</v>
      </c>
      <c r="D59" s="8">
        <v>10</v>
      </c>
      <c r="E59" t="s">
        <v>11</v>
      </c>
      <c r="F59" t="s">
        <v>0</v>
      </c>
      <c r="G59" s="2" t="s">
        <v>4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1</v>
      </c>
      <c r="P59" s="2">
        <v>1</v>
      </c>
      <c r="Q59" s="2">
        <v>1</v>
      </c>
      <c r="R59" s="2">
        <v>1</v>
      </c>
      <c r="S59" s="2">
        <v>1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3" t="str">
        <f t="shared" si="0"/>
        <v>000000011111000000</v>
      </c>
      <c r="AA59" s="4" t="str">
        <f t="shared" si="1"/>
        <v>000000000001111100</v>
      </c>
      <c r="AB59" s="26">
        <f t="shared" si="11"/>
        <v>0</v>
      </c>
      <c r="AC59" s="12">
        <f t="shared" si="2"/>
        <v>5</v>
      </c>
      <c r="AD59" s="13">
        <f t="shared" si="3"/>
        <v>5</v>
      </c>
      <c r="AE59" s="12">
        <f t="shared" si="12"/>
        <v>0</v>
      </c>
      <c r="AF59" s="6">
        <f t="shared" si="5"/>
        <v>3</v>
      </c>
      <c r="AG59" s="6">
        <f t="shared" si="6"/>
        <v>25</v>
      </c>
      <c r="AH59" s="6">
        <f t="shared" si="13"/>
        <v>-22</v>
      </c>
      <c r="AI59" s="21">
        <f t="shared" si="7"/>
        <v>-5</v>
      </c>
      <c r="AJ59" s="21">
        <f t="shared" si="4"/>
        <v>-0.1111111111111111</v>
      </c>
      <c r="AK59" s="15">
        <f t="shared" si="8"/>
        <v>1</v>
      </c>
      <c r="AL59" s="15">
        <f t="shared" si="9"/>
        <v>0</v>
      </c>
      <c r="AM59" s="15">
        <f t="shared" si="10"/>
        <v>1</v>
      </c>
    </row>
    <row r="60" spans="1:39" hidden="1" x14ac:dyDescent="0.5">
      <c r="A60" s="8">
        <v>16</v>
      </c>
      <c r="B60" s="8" t="s">
        <v>7</v>
      </c>
      <c r="C60" s="8" t="s">
        <v>6</v>
      </c>
      <c r="D60" s="8">
        <v>10</v>
      </c>
      <c r="E60" t="s">
        <v>11</v>
      </c>
      <c r="F60" t="s">
        <v>0</v>
      </c>
      <c r="G60" s="2" t="s">
        <v>3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1</v>
      </c>
      <c r="P60" s="2">
        <v>1</v>
      </c>
      <c r="Q60" s="2">
        <v>1</v>
      </c>
      <c r="R60" s="2">
        <v>1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3" t="str">
        <f t="shared" si="0"/>
        <v>000000011110000000</v>
      </c>
      <c r="AA60" s="4" t="str">
        <f t="shared" si="1"/>
        <v>000001111111100000</v>
      </c>
      <c r="AB60" s="26">
        <f t="shared" si="11"/>
        <v>0</v>
      </c>
      <c r="AC60" s="12">
        <f t="shared" si="2"/>
        <v>4</v>
      </c>
      <c r="AD60" s="13">
        <f t="shared" si="3"/>
        <v>8</v>
      </c>
      <c r="AE60" s="12">
        <f t="shared" si="12"/>
        <v>-4</v>
      </c>
      <c r="AF60" s="6">
        <f t="shared" si="5"/>
        <v>0</v>
      </c>
      <c r="AG60" s="6">
        <f t="shared" si="6"/>
        <v>0</v>
      </c>
      <c r="AH60" s="6">
        <f t="shared" si="13"/>
        <v>0</v>
      </c>
      <c r="AI60" s="21">
        <f t="shared" si="7"/>
        <v>4</v>
      </c>
      <c r="AJ60" s="21">
        <f t="shared" si="4"/>
        <v>0.77777777777777779</v>
      </c>
      <c r="AK60" s="15">
        <f t="shared" si="8"/>
        <v>0</v>
      </c>
      <c r="AL60" s="15">
        <f t="shared" si="9"/>
        <v>0</v>
      </c>
      <c r="AM60" s="15">
        <f t="shared" si="10"/>
        <v>0</v>
      </c>
    </row>
    <row r="61" spans="1:39" hidden="1" x14ac:dyDescent="0.5">
      <c r="A61" s="8">
        <v>16</v>
      </c>
      <c r="B61" s="8" t="s">
        <v>7</v>
      </c>
      <c r="C61" s="8" t="s">
        <v>6</v>
      </c>
      <c r="D61" s="8">
        <v>10</v>
      </c>
      <c r="E61" t="s">
        <v>11</v>
      </c>
      <c r="F61" t="s">
        <v>0</v>
      </c>
      <c r="G61" s="2" t="s">
        <v>5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1</v>
      </c>
      <c r="O61" s="2">
        <v>1</v>
      </c>
      <c r="P61" s="2">
        <v>1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3" t="str">
        <f t="shared" si="0"/>
        <v>000000111000000000</v>
      </c>
      <c r="AA61" s="4" t="str">
        <f t="shared" si="1"/>
        <v>001111100000000000</v>
      </c>
      <c r="AB61" s="26">
        <f t="shared" si="11"/>
        <v>0</v>
      </c>
      <c r="AC61" s="12">
        <f t="shared" si="2"/>
        <v>3</v>
      </c>
      <c r="AD61" s="13">
        <f t="shared" si="3"/>
        <v>5</v>
      </c>
      <c r="AE61" s="12">
        <f t="shared" si="12"/>
        <v>-2</v>
      </c>
      <c r="AF61" s="6">
        <f t="shared" si="5"/>
        <v>-6</v>
      </c>
      <c r="AG61" s="6">
        <f t="shared" si="6"/>
        <v>-25</v>
      </c>
      <c r="AH61" s="6">
        <f t="shared" si="13"/>
        <v>19</v>
      </c>
      <c r="AI61" s="21">
        <f t="shared" si="7"/>
        <v>-3</v>
      </c>
      <c r="AJ61" s="21">
        <f t="shared" si="4"/>
        <v>0.1111111111111111</v>
      </c>
      <c r="AK61" s="15">
        <f t="shared" si="8"/>
        <v>1</v>
      </c>
      <c r="AL61" s="15">
        <f t="shared" si="9"/>
        <v>0</v>
      </c>
      <c r="AM61" s="15">
        <f t="shared" si="10"/>
        <v>1</v>
      </c>
    </row>
    <row r="62" spans="1:39" hidden="1" x14ac:dyDescent="0.5">
      <c r="A62" s="8">
        <v>17</v>
      </c>
      <c r="B62" s="8" t="s">
        <v>7</v>
      </c>
      <c r="C62" s="8" t="s">
        <v>6</v>
      </c>
      <c r="D62" s="8">
        <v>10</v>
      </c>
      <c r="E62" t="s">
        <v>11</v>
      </c>
      <c r="F62" t="s">
        <v>0</v>
      </c>
      <c r="G62" s="2" t="s">
        <v>4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0</v>
      </c>
      <c r="Z62" s="3" t="str">
        <f t="shared" si="0"/>
        <v>000000000000111110</v>
      </c>
      <c r="AA62" s="4" t="str">
        <f t="shared" si="1"/>
        <v>000000000001111100</v>
      </c>
      <c r="AB62" s="26">
        <f t="shared" si="11"/>
        <v>0</v>
      </c>
      <c r="AC62" s="12">
        <f t="shared" si="2"/>
        <v>5</v>
      </c>
      <c r="AD62" s="13">
        <f t="shared" si="3"/>
        <v>5</v>
      </c>
      <c r="AE62" s="12">
        <f t="shared" si="12"/>
        <v>0</v>
      </c>
      <c r="AF62" s="6">
        <f t="shared" si="5"/>
        <v>30</v>
      </c>
      <c r="AG62" s="6">
        <f t="shared" si="6"/>
        <v>25</v>
      </c>
      <c r="AH62" s="6">
        <f t="shared" si="13"/>
        <v>5</v>
      </c>
      <c r="AI62" s="21">
        <f t="shared" si="7"/>
        <v>5</v>
      </c>
      <c r="AJ62" s="21">
        <f t="shared" si="4"/>
        <v>1</v>
      </c>
      <c r="AK62" s="15">
        <f t="shared" si="8"/>
        <v>1</v>
      </c>
      <c r="AL62" s="15">
        <f t="shared" si="9"/>
        <v>0</v>
      </c>
      <c r="AM62" s="15">
        <f t="shared" si="10"/>
        <v>1</v>
      </c>
    </row>
    <row r="63" spans="1:39" hidden="1" x14ac:dyDescent="0.5">
      <c r="A63" s="8">
        <v>17</v>
      </c>
      <c r="B63" s="8" t="s">
        <v>7</v>
      </c>
      <c r="C63" s="8" t="s">
        <v>6</v>
      </c>
      <c r="D63" s="8">
        <v>10</v>
      </c>
      <c r="E63" t="s">
        <v>11</v>
      </c>
      <c r="F63" t="s">
        <v>0</v>
      </c>
      <c r="G63" s="2" t="s">
        <v>3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1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1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3" t="str">
        <f t="shared" si="0"/>
        <v>000001111111100000</v>
      </c>
      <c r="AA63" s="4" t="str">
        <f t="shared" si="1"/>
        <v>000001111111100000</v>
      </c>
      <c r="AB63" s="26">
        <f t="shared" si="11"/>
        <v>1</v>
      </c>
      <c r="AC63" s="12">
        <f t="shared" si="2"/>
        <v>8</v>
      </c>
      <c r="AD63" s="13">
        <f t="shared" si="3"/>
        <v>8</v>
      </c>
      <c r="AE63" s="12">
        <f t="shared" si="12"/>
        <v>0</v>
      </c>
      <c r="AF63" s="6">
        <f t="shared" si="5"/>
        <v>0</v>
      </c>
      <c r="AG63" s="6">
        <f t="shared" si="6"/>
        <v>0</v>
      </c>
      <c r="AH63" s="6">
        <f t="shared" si="13"/>
        <v>0</v>
      </c>
      <c r="AI63" s="21">
        <f t="shared" si="7"/>
        <v>8</v>
      </c>
      <c r="AJ63" s="21">
        <f t="shared" si="4"/>
        <v>1.2222222222222223</v>
      </c>
      <c r="AK63" s="15">
        <f t="shared" si="8"/>
        <v>0</v>
      </c>
      <c r="AL63" s="15">
        <f t="shared" si="9"/>
        <v>0</v>
      </c>
      <c r="AM63" s="15">
        <f t="shared" si="10"/>
        <v>0</v>
      </c>
    </row>
    <row r="64" spans="1:39" hidden="1" x14ac:dyDescent="0.5">
      <c r="A64" s="8">
        <v>17</v>
      </c>
      <c r="B64" s="8" t="s">
        <v>7</v>
      </c>
      <c r="C64" s="8" t="s">
        <v>6</v>
      </c>
      <c r="D64" s="8">
        <v>10</v>
      </c>
      <c r="E64" t="s">
        <v>11</v>
      </c>
      <c r="F64" t="s">
        <v>0</v>
      </c>
      <c r="G64" s="2" t="s">
        <v>5</v>
      </c>
      <c r="H64" s="2">
        <v>0</v>
      </c>
      <c r="I64" s="2">
        <v>1</v>
      </c>
      <c r="J64" s="2">
        <v>1</v>
      </c>
      <c r="K64" s="2">
        <v>1</v>
      </c>
      <c r="L64" s="2">
        <v>1</v>
      </c>
      <c r="M64" s="2">
        <v>1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3" t="str">
        <f t="shared" si="0"/>
        <v>011111000000000000</v>
      </c>
      <c r="AA64" s="4" t="str">
        <f t="shared" si="1"/>
        <v>001111100000000000</v>
      </c>
      <c r="AB64" s="26">
        <f t="shared" si="11"/>
        <v>0</v>
      </c>
      <c r="AC64" s="12">
        <f t="shared" si="2"/>
        <v>5</v>
      </c>
      <c r="AD64" s="13">
        <f t="shared" si="3"/>
        <v>5</v>
      </c>
      <c r="AE64" s="12">
        <f t="shared" si="12"/>
        <v>0</v>
      </c>
      <c r="AF64" s="6">
        <f t="shared" si="5"/>
        <v>-30</v>
      </c>
      <c r="AG64" s="6">
        <f t="shared" si="6"/>
        <v>-25</v>
      </c>
      <c r="AH64" s="6">
        <f t="shared" si="13"/>
        <v>-5</v>
      </c>
      <c r="AI64" s="21">
        <f t="shared" si="7"/>
        <v>5</v>
      </c>
      <c r="AJ64" s="21">
        <f t="shared" si="4"/>
        <v>1</v>
      </c>
      <c r="AK64" s="15">
        <f t="shared" si="8"/>
        <v>1</v>
      </c>
      <c r="AL64" s="15">
        <f t="shared" si="9"/>
        <v>0</v>
      </c>
      <c r="AM64" s="15">
        <f t="shared" si="10"/>
        <v>1</v>
      </c>
    </row>
    <row r="65" spans="1:39" hidden="1" x14ac:dyDescent="0.5">
      <c r="A65" s="8">
        <v>20</v>
      </c>
      <c r="B65" s="8" t="s">
        <v>7</v>
      </c>
      <c r="C65" s="8" t="s">
        <v>2</v>
      </c>
      <c r="D65" s="8">
        <v>10</v>
      </c>
      <c r="E65" t="s">
        <v>11</v>
      </c>
      <c r="F65" t="s">
        <v>0</v>
      </c>
      <c r="G65" s="2" t="s">
        <v>4</v>
      </c>
      <c r="H65" s="2">
        <v>0</v>
      </c>
      <c r="I65" s="2">
        <v>0</v>
      </c>
      <c r="J65" s="2">
        <v>0</v>
      </c>
      <c r="K65" s="2">
        <v>0</v>
      </c>
      <c r="L65" s="2">
        <v>1</v>
      </c>
      <c r="M65" s="2">
        <v>1</v>
      </c>
      <c r="N65" s="2">
        <v>1</v>
      </c>
      <c r="O65" s="2">
        <v>1</v>
      </c>
      <c r="P65" s="2">
        <v>1</v>
      </c>
      <c r="Q65" s="2">
        <v>1</v>
      </c>
      <c r="R65" s="2">
        <v>1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3" t="str">
        <f t="shared" si="0"/>
        <v>000011111110000000</v>
      </c>
      <c r="AA65" s="4" t="str">
        <f t="shared" si="1"/>
        <v>000000000001111100</v>
      </c>
      <c r="AB65" s="26">
        <f t="shared" si="11"/>
        <v>0</v>
      </c>
      <c r="AC65" s="12">
        <f t="shared" si="2"/>
        <v>7</v>
      </c>
      <c r="AD65" s="13">
        <f t="shared" si="3"/>
        <v>5</v>
      </c>
      <c r="AE65" s="12">
        <f t="shared" si="12"/>
        <v>2</v>
      </c>
      <c r="AF65" s="6">
        <f t="shared" si="5"/>
        <v>-12</v>
      </c>
      <c r="AG65" s="6">
        <f t="shared" si="6"/>
        <v>25</v>
      </c>
      <c r="AH65" s="6">
        <f t="shared" si="13"/>
        <v>-37</v>
      </c>
      <c r="AI65" s="21">
        <f t="shared" si="7"/>
        <v>-7</v>
      </c>
      <c r="AJ65" s="21">
        <f t="shared" si="4"/>
        <v>-0.33333333333333331</v>
      </c>
      <c r="AK65" s="15">
        <f t="shared" si="8"/>
        <v>0</v>
      </c>
      <c r="AL65" s="15">
        <f t="shared" si="9"/>
        <v>-1</v>
      </c>
      <c r="AM65" s="15">
        <f t="shared" si="10"/>
        <v>-1</v>
      </c>
    </row>
    <row r="66" spans="1:39" hidden="1" x14ac:dyDescent="0.5">
      <c r="A66" s="8">
        <v>20</v>
      </c>
      <c r="B66" s="8" t="s">
        <v>7</v>
      </c>
      <c r="C66" s="8" t="s">
        <v>2</v>
      </c>
      <c r="D66" s="8">
        <v>10</v>
      </c>
      <c r="E66" t="s">
        <v>11</v>
      </c>
      <c r="F66" t="s">
        <v>0</v>
      </c>
      <c r="G66" s="2" t="s">
        <v>3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1</v>
      </c>
      <c r="P66" s="2">
        <v>1</v>
      </c>
      <c r="Q66" s="2">
        <v>1</v>
      </c>
      <c r="R66" s="2">
        <v>1</v>
      </c>
      <c r="S66" s="2">
        <v>1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3" t="str">
        <f t="shared" ref="Z66:Z129" si="14">+TEXT(H66,"0")&amp;TEXT(I66,"0")&amp;TEXT(J66,"0")&amp;TEXT(K66,"0")&amp;TEXT(L66,"0")&amp;TEXT(M66,"0")&amp;TEXT(N66,"0")&amp;TEXT(O66,"0")&amp;TEXT(P66,"0")&amp;TEXT(Q66,"0")&amp;TEXT(R66,"0")&amp;TEXT(S66,"0")&amp;TEXT(T66,"0")&amp;TEXT(U66,"0")&amp;TEXT(V66,"0")&amp;TEXT(W66,"0")&amp;TEXT(X66,"0")&amp;TEXT(Y66,"0")</f>
        <v>000000011111000000</v>
      </c>
      <c r="AA66" s="4" t="str">
        <f t="shared" ref="AA66:AA129" si="15">IF(G66="left",TEXT(1111100,"000000000000000000"),IF(G66="right",TEXT(1111100000000000,"000000000000000000"),IF(G66="middle",TEXT(1111111100000,"000000000000000000"))))</f>
        <v>000001111111100000</v>
      </c>
      <c r="AB66" s="26">
        <f t="shared" ref="AB66:AB129" si="16">IF(Z66=AA66,1,0)</f>
        <v>0</v>
      </c>
      <c r="AC66" s="12">
        <f t="shared" ref="AC66:AC129" si="17">SUM(H66:Y66)</f>
        <v>5</v>
      </c>
      <c r="AD66" s="13">
        <f t="shared" ref="AD66:AD129" si="18">IF(G66="middle",8,5)</f>
        <v>8</v>
      </c>
      <c r="AE66" s="12">
        <f t="shared" si="12"/>
        <v>-3</v>
      </c>
      <c r="AF66" s="6">
        <f t="shared" ref="AF66:AF129" si="19">(H66*-9)+(I66*-8)+(J66*-7)+(K66*-6)+(L66*-5)+(M66*-4)+(N66*-3)+(O66*-2)+(P66*-1)+(Q66*1)+(R66*2)+(S66*3)+(T66*4)+(U66*5)+(V66*6)+(W66*7)+(X66*8)+(Y66*9)</f>
        <v>3</v>
      </c>
      <c r="AG66" s="6">
        <f t="shared" ref="AG66:AG129" si="20">IF(G66="left",25,IF(G66="right",-25, IF(G66="middle",0)))</f>
        <v>0</v>
      </c>
      <c r="AH66" s="6">
        <f t="shared" si="13"/>
        <v>3</v>
      </c>
      <c r="AI66" s="21">
        <f t="shared" ref="AI66:AI129" si="21">IF(G66="middle",SUM(H66:L66)*-1+SUM(M66:T66)*1+SUM(U66:Y66)*-1,IF(G66="right",SUM(H66:H66)*-1+SUM(I66:M66)*1+SUM(N66:Y66)*-1,SUM(H66:S66)*-1+SUM(T66:X66)*1+SUM(Y66:Y66)*-1))</f>
        <v>5</v>
      </c>
      <c r="AJ66" s="21">
        <f t="shared" ref="AJ66:AJ129" si="22">IF(G66="middle",(AI66+3)/9,(AI66+4)/9)</f>
        <v>0.88888888888888884</v>
      </c>
      <c r="AK66" s="15">
        <f t="shared" si="8"/>
        <v>0</v>
      </c>
      <c r="AL66" s="15">
        <f t="shared" si="9"/>
        <v>0</v>
      </c>
      <c r="AM66" s="15">
        <f t="shared" si="10"/>
        <v>0</v>
      </c>
    </row>
    <row r="67" spans="1:39" hidden="1" x14ac:dyDescent="0.5">
      <c r="A67" s="8">
        <v>20</v>
      </c>
      <c r="B67" s="8" t="s">
        <v>7</v>
      </c>
      <c r="C67" s="8" t="s">
        <v>2</v>
      </c>
      <c r="D67" s="8">
        <v>10</v>
      </c>
      <c r="E67" t="s">
        <v>11</v>
      </c>
      <c r="F67" t="s">
        <v>0</v>
      </c>
      <c r="G67" s="2" t="s">
        <v>5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1</v>
      </c>
      <c r="Q67" s="2">
        <v>1</v>
      </c>
      <c r="R67" s="2">
        <v>1</v>
      </c>
      <c r="S67" s="2">
        <v>1</v>
      </c>
      <c r="T67" s="2">
        <v>1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3" t="str">
        <f t="shared" si="14"/>
        <v>000000001111100000</v>
      </c>
      <c r="AA67" s="4" t="str">
        <f t="shared" si="15"/>
        <v>001111100000000000</v>
      </c>
      <c r="AB67" s="26">
        <f t="shared" si="16"/>
        <v>0</v>
      </c>
      <c r="AC67" s="12">
        <f t="shared" si="17"/>
        <v>5</v>
      </c>
      <c r="AD67" s="13">
        <f t="shared" si="18"/>
        <v>5</v>
      </c>
      <c r="AE67" s="12">
        <f t="shared" ref="AE67:AE130" si="23">AC67-AD67</f>
        <v>0</v>
      </c>
      <c r="AF67" s="6">
        <f t="shared" si="19"/>
        <v>9</v>
      </c>
      <c r="AG67" s="6">
        <f t="shared" si="20"/>
        <v>-25</v>
      </c>
      <c r="AH67" s="6">
        <f t="shared" ref="AH67:AH130" si="24">AF67-AG67</f>
        <v>34</v>
      </c>
      <c r="AI67" s="21">
        <f t="shared" si="21"/>
        <v>-5</v>
      </c>
      <c r="AJ67" s="21">
        <f t="shared" si="22"/>
        <v>-0.1111111111111111</v>
      </c>
      <c r="AK67" s="15">
        <f t="shared" ref="AK67:AK130" si="25">IF(AND(AF67&gt;0,AG67&gt;0),1,IF(AND(AF67&lt;0,AG67&lt;0),1,0))</f>
        <v>0</v>
      </c>
      <c r="AL67" s="15">
        <f t="shared" ref="AL67:AL130" si="26">IF(AND(AF67&gt;0,AG67&lt;0),1,IF(AND(AF67&lt;0,AG67&gt;0),-1,0))</f>
        <v>1</v>
      </c>
      <c r="AM67" s="15">
        <f t="shared" ref="AM67:AM130" si="27">IF(AK67&gt;0,AK67,IF(AL67&lt;0,-1,0))</f>
        <v>0</v>
      </c>
    </row>
    <row r="68" spans="1:39" hidden="1" x14ac:dyDescent="0.5">
      <c r="A68" s="8">
        <v>21</v>
      </c>
      <c r="B68" s="8" t="s">
        <v>7</v>
      </c>
      <c r="C68" s="8" t="s">
        <v>2</v>
      </c>
      <c r="D68" s="8">
        <v>10</v>
      </c>
      <c r="E68" t="s">
        <v>11</v>
      </c>
      <c r="F68" t="s">
        <v>0</v>
      </c>
      <c r="G68" s="2" t="s">
        <v>4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1</v>
      </c>
      <c r="Q68" s="2">
        <v>1</v>
      </c>
      <c r="R68" s="2">
        <v>1</v>
      </c>
      <c r="S68" s="2">
        <v>1</v>
      </c>
      <c r="T68" s="2">
        <v>1</v>
      </c>
      <c r="U68" s="2">
        <v>1</v>
      </c>
      <c r="V68" s="2">
        <v>1</v>
      </c>
      <c r="W68" s="2">
        <v>1</v>
      </c>
      <c r="X68" s="2">
        <v>0</v>
      </c>
      <c r="Y68" s="2">
        <v>0</v>
      </c>
      <c r="Z68" s="3" t="str">
        <f t="shared" si="14"/>
        <v>000000001111111100</v>
      </c>
      <c r="AA68" s="4" t="str">
        <f t="shared" si="15"/>
        <v>000000000001111100</v>
      </c>
      <c r="AB68" s="26">
        <f t="shared" si="16"/>
        <v>0</v>
      </c>
      <c r="AC68" s="12">
        <f t="shared" si="17"/>
        <v>8</v>
      </c>
      <c r="AD68" s="13">
        <f t="shared" si="18"/>
        <v>5</v>
      </c>
      <c r="AE68" s="12">
        <f t="shared" si="23"/>
        <v>3</v>
      </c>
      <c r="AF68" s="6">
        <f t="shared" si="19"/>
        <v>27</v>
      </c>
      <c r="AG68" s="6">
        <f t="shared" si="20"/>
        <v>25</v>
      </c>
      <c r="AH68" s="6">
        <f t="shared" si="24"/>
        <v>2</v>
      </c>
      <c r="AI68" s="21">
        <f t="shared" si="21"/>
        <v>0</v>
      </c>
      <c r="AJ68" s="21">
        <f t="shared" si="22"/>
        <v>0.44444444444444442</v>
      </c>
      <c r="AK68" s="15">
        <f t="shared" si="25"/>
        <v>1</v>
      </c>
      <c r="AL68" s="15">
        <f t="shared" si="26"/>
        <v>0</v>
      </c>
      <c r="AM68" s="15">
        <f t="shared" si="27"/>
        <v>1</v>
      </c>
    </row>
    <row r="69" spans="1:39" hidden="1" x14ac:dyDescent="0.5">
      <c r="A69" s="8">
        <v>21</v>
      </c>
      <c r="B69" s="8" t="s">
        <v>7</v>
      </c>
      <c r="C69" s="8" t="s">
        <v>2</v>
      </c>
      <c r="D69" s="8">
        <v>10</v>
      </c>
      <c r="E69" t="s">
        <v>11</v>
      </c>
      <c r="F69" t="s">
        <v>0</v>
      </c>
      <c r="G69" s="2" t="s">
        <v>3</v>
      </c>
      <c r="H69" s="2">
        <v>1</v>
      </c>
      <c r="I69" s="2">
        <v>1</v>
      </c>
      <c r="J69" s="2">
        <v>1</v>
      </c>
      <c r="K69" s="2">
        <v>1</v>
      </c>
      <c r="L69" s="2">
        <v>1</v>
      </c>
      <c r="M69" s="2">
        <v>1</v>
      </c>
      <c r="N69" s="2">
        <v>1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3" t="str">
        <f t="shared" si="14"/>
        <v>111111100000000000</v>
      </c>
      <c r="AA69" s="4" t="str">
        <f t="shared" si="15"/>
        <v>000001111111100000</v>
      </c>
      <c r="AB69" s="26">
        <f t="shared" si="16"/>
        <v>0</v>
      </c>
      <c r="AC69" s="12">
        <f t="shared" si="17"/>
        <v>7</v>
      </c>
      <c r="AD69" s="13">
        <f t="shared" si="18"/>
        <v>8</v>
      </c>
      <c r="AE69" s="12">
        <f t="shared" si="23"/>
        <v>-1</v>
      </c>
      <c r="AF69" s="6">
        <f t="shared" si="19"/>
        <v>-42</v>
      </c>
      <c r="AG69" s="6">
        <f t="shared" si="20"/>
        <v>0</v>
      </c>
      <c r="AH69" s="6">
        <f t="shared" si="24"/>
        <v>-42</v>
      </c>
      <c r="AI69" s="21">
        <f t="shared" si="21"/>
        <v>-3</v>
      </c>
      <c r="AJ69" s="21">
        <f t="shared" si="22"/>
        <v>0</v>
      </c>
      <c r="AK69" s="15">
        <f t="shared" si="25"/>
        <v>0</v>
      </c>
      <c r="AL69" s="15">
        <f t="shared" si="26"/>
        <v>0</v>
      </c>
      <c r="AM69" s="15">
        <f t="shared" si="27"/>
        <v>0</v>
      </c>
    </row>
    <row r="70" spans="1:39" hidden="1" x14ac:dyDescent="0.5">
      <c r="A70" s="8">
        <v>21</v>
      </c>
      <c r="B70" s="8" t="s">
        <v>7</v>
      </c>
      <c r="C70" s="8" t="s">
        <v>2</v>
      </c>
      <c r="D70" s="8">
        <v>10</v>
      </c>
      <c r="E70" t="s">
        <v>11</v>
      </c>
      <c r="F70" t="s">
        <v>0</v>
      </c>
      <c r="G70" s="2" t="s">
        <v>5</v>
      </c>
      <c r="H70" s="2">
        <v>0</v>
      </c>
      <c r="I70" s="2">
        <v>0</v>
      </c>
      <c r="J70" s="2">
        <v>0</v>
      </c>
      <c r="K70" s="2">
        <v>0</v>
      </c>
      <c r="L70" s="2">
        <v>1</v>
      </c>
      <c r="M70" s="2">
        <v>1</v>
      </c>
      <c r="N70" s="2">
        <v>1</v>
      </c>
      <c r="O70" s="2">
        <v>1</v>
      </c>
      <c r="P70" s="2">
        <v>1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3" t="str">
        <f t="shared" si="14"/>
        <v>000011111000000000</v>
      </c>
      <c r="AA70" s="4" t="str">
        <f t="shared" si="15"/>
        <v>001111100000000000</v>
      </c>
      <c r="AB70" s="26">
        <f t="shared" si="16"/>
        <v>0</v>
      </c>
      <c r="AC70" s="12">
        <f t="shared" si="17"/>
        <v>5</v>
      </c>
      <c r="AD70" s="13">
        <f t="shared" si="18"/>
        <v>5</v>
      </c>
      <c r="AE70" s="12">
        <f t="shared" si="23"/>
        <v>0</v>
      </c>
      <c r="AF70" s="6">
        <f t="shared" si="19"/>
        <v>-15</v>
      </c>
      <c r="AG70" s="6">
        <f t="shared" si="20"/>
        <v>-25</v>
      </c>
      <c r="AH70" s="6">
        <f t="shared" si="24"/>
        <v>10</v>
      </c>
      <c r="AI70" s="21">
        <f t="shared" si="21"/>
        <v>-1</v>
      </c>
      <c r="AJ70" s="21">
        <f t="shared" si="22"/>
        <v>0.33333333333333331</v>
      </c>
      <c r="AK70" s="15">
        <f t="shared" si="25"/>
        <v>1</v>
      </c>
      <c r="AL70" s="15">
        <f t="shared" si="26"/>
        <v>0</v>
      </c>
      <c r="AM70" s="15">
        <f t="shared" si="27"/>
        <v>1</v>
      </c>
    </row>
    <row r="71" spans="1:39" hidden="1" x14ac:dyDescent="0.5">
      <c r="A71" s="8">
        <v>22</v>
      </c>
      <c r="B71" s="8" t="s">
        <v>7</v>
      </c>
      <c r="C71" s="8" t="s">
        <v>2</v>
      </c>
      <c r="D71" s="8">
        <v>10</v>
      </c>
      <c r="E71" t="s">
        <v>11</v>
      </c>
      <c r="F71" t="s">
        <v>0</v>
      </c>
      <c r="G71" s="2" t="s">
        <v>4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3" t="str">
        <f t="shared" si="14"/>
        <v>000000000001111111</v>
      </c>
      <c r="AA71" s="4" t="str">
        <f t="shared" si="15"/>
        <v>000000000001111100</v>
      </c>
      <c r="AB71" s="26">
        <f t="shared" si="16"/>
        <v>0</v>
      </c>
      <c r="AC71" s="12">
        <f t="shared" si="17"/>
        <v>7</v>
      </c>
      <c r="AD71" s="13">
        <f t="shared" si="18"/>
        <v>5</v>
      </c>
      <c r="AE71" s="12">
        <f t="shared" si="23"/>
        <v>2</v>
      </c>
      <c r="AF71" s="6">
        <f t="shared" si="19"/>
        <v>42</v>
      </c>
      <c r="AG71" s="6">
        <f t="shared" si="20"/>
        <v>25</v>
      </c>
      <c r="AH71" s="6">
        <f t="shared" si="24"/>
        <v>17</v>
      </c>
      <c r="AI71" s="21">
        <f t="shared" si="21"/>
        <v>3</v>
      </c>
      <c r="AJ71" s="21">
        <f t="shared" si="22"/>
        <v>0.77777777777777779</v>
      </c>
      <c r="AK71" s="15">
        <f t="shared" si="25"/>
        <v>1</v>
      </c>
      <c r="AL71" s="15">
        <f t="shared" si="26"/>
        <v>0</v>
      </c>
      <c r="AM71" s="15">
        <f t="shared" si="27"/>
        <v>1</v>
      </c>
    </row>
    <row r="72" spans="1:39" hidden="1" x14ac:dyDescent="0.5">
      <c r="A72" s="8">
        <v>22</v>
      </c>
      <c r="B72" s="8" t="s">
        <v>7</v>
      </c>
      <c r="C72" s="8" t="s">
        <v>2</v>
      </c>
      <c r="D72" s="8">
        <v>10</v>
      </c>
      <c r="E72" t="s">
        <v>11</v>
      </c>
      <c r="F72" t="s">
        <v>0</v>
      </c>
      <c r="G72" s="2" t="s">
        <v>3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1</v>
      </c>
      <c r="P72" s="2">
        <v>1</v>
      </c>
      <c r="Q72" s="2">
        <v>1</v>
      </c>
      <c r="R72" s="2">
        <v>1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3" t="str">
        <f t="shared" si="14"/>
        <v>000000011110000000</v>
      </c>
      <c r="AA72" s="4" t="str">
        <f t="shared" si="15"/>
        <v>000001111111100000</v>
      </c>
      <c r="AB72" s="26">
        <f t="shared" si="16"/>
        <v>0</v>
      </c>
      <c r="AC72" s="12">
        <f t="shared" si="17"/>
        <v>4</v>
      </c>
      <c r="AD72" s="13">
        <f t="shared" si="18"/>
        <v>8</v>
      </c>
      <c r="AE72" s="12">
        <f t="shared" si="23"/>
        <v>-4</v>
      </c>
      <c r="AF72" s="6">
        <f t="shared" si="19"/>
        <v>0</v>
      </c>
      <c r="AG72" s="6">
        <f t="shared" si="20"/>
        <v>0</v>
      </c>
      <c r="AH72" s="6">
        <f t="shared" si="24"/>
        <v>0</v>
      </c>
      <c r="AI72" s="21">
        <f t="shared" si="21"/>
        <v>4</v>
      </c>
      <c r="AJ72" s="21">
        <f t="shared" si="22"/>
        <v>0.77777777777777779</v>
      </c>
      <c r="AK72" s="15">
        <f t="shared" si="25"/>
        <v>0</v>
      </c>
      <c r="AL72" s="15">
        <f t="shared" si="26"/>
        <v>0</v>
      </c>
      <c r="AM72" s="15">
        <f t="shared" si="27"/>
        <v>0</v>
      </c>
    </row>
    <row r="73" spans="1:39" hidden="1" x14ac:dyDescent="0.5">
      <c r="A73" s="8">
        <v>22</v>
      </c>
      <c r="B73" s="8" t="s">
        <v>7</v>
      </c>
      <c r="C73" s="8" t="s">
        <v>2</v>
      </c>
      <c r="D73" s="8">
        <v>10</v>
      </c>
      <c r="E73" t="s">
        <v>11</v>
      </c>
      <c r="F73" t="s">
        <v>0</v>
      </c>
      <c r="G73" s="2" t="s">
        <v>5</v>
      </c>
      <c r="H73" s="2">
        <v>1</v>
      </c>
      <c r="I73" s="2">
        <v>1</v>
      </c>
      <c r="J73" s="2">
        <v>1</v>
      </c>
      <c r="K73" s="2">
        <v>1</v>
      </c>
      <c r="L73" s="2">
        <v>1</v>
      </c>
      <c r="M73" s="2">
        <v>1</v>
      </c>
      <c r="N73" s="2">
        <v>1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3" t="str">
        <f t="shared" si="14"/>
        <v>111111100000000000</v>
      </c>
      <c r="AA73" s="4" t="str">
        <f t="shared" si="15"/>
        <v>001111100000000000</v>
      </c>
      <c r="AB73" s="26">
        <f t="shared" si="16"/>
        <v>0</v>
      </c>
      <c r="AC73" s="12">
        <f t="shared" si="17"/>
        <v>7</v>
      </c>
      <c r="AD73" s="13">
        <f t="shared" si="18"/>
        <v>5</v>
      </c>
      <c r="AE73" s="12">
        <f t="shared" si="23"/>
        <v>2</v>
      </c>
      <c r="AF73" s="6">
        <f t="shared" si="19"/>
        <v>-42</v>
      </c>
      <c r="AG73" s="6">
        <f t="shared" si="20"/>
        <v>-25</v>
      </c>
      <c r="AH73" s="6">
        <f t="shared" si="24"/>
        <v>-17</v>
      </c>
      <c r="AI73" s="21">
        <f t="shared" si="21"/>
        <v>3</v>
      </c>
      <c r="AJ73" s="21">
        <f t="shared" si="22"/>
        <v>0.77777777777777779</v>
      </c>
      <c r="AK73" s="15">
        <f t="shared" si="25"/>
        <v>1</v>
      </c>
      <c r="AL73" s="15">
        <f t="shared" si="26"/>
        <v>0</v>
      </c>
      <c r="AM73" s="15">
        <f t="shared" si="27"/>
        <v>1</v>
      </c>
    </row>
    <row r="74" spans="1:39" hidden="1" x14ac:dyDescent="0.5">
      <c r="A74" s="8">
        <v>23</v>
      </c>
      <c r="B74" s="8" t="s">
        <v>7</v>
      </c>
      <c r="C74" s="8" t="s">
        <v>2</v>
      </c>
      <c r="D74" s="8">
        <v>10</v>
      </c>
      <c r="E74" t="s">
        <v>11</v>
      </c>
      <c r="F74" t="s">
        <v>0</v>
      </c>
      <c r="G74" s="2" t="s">
        <v>4</v>
      </c>
      <c r="H74" s="2">
        <v>1</v>
      </c>
      <c r="I74" s="2">
        <v>1</v>
      </c>
      <c r="J74" s="2">
        <v>1</v>
      </c>
      <c r="K74" s="2">
        <v>1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3" t="str">
        <f t="shared" si="14"/>
        <v>111100000000000000</v>
      </c>
      <c r="AA74" s="4" t="str">
        <f t="shared" si="15"/>
        <v>000000000001111100</v>
      </c>
      <c r="AB74" s="26">
        <f t="shared" si="16"/>
        <v>0</v>
      </c>
      <c r="AC74" s="12">
        <f t="shared" si="17"/>
        <v>4</v>
      </c>
      <c r="AD74" s="13">
        <f t="shared" si="18"/>
        <v>5</v>
      </c>
      <c r="AE74" s="12">
        <f t="shared" si="23"/>
        <v>-1</v>
      </c>
      <c r="AF74" s="6">
        <f t="shared" si="19"/>
        <v>-30</v>
      </c>
      <c r="AG74" s="6">
        <f t="shared" si="20"/>
        <v>25</v>
      </c>
      <c r="AH74" s="6">
        <f t="shared" si="24"/>
        <v>-55</v>
      </c>
      <c r="AI74" s="21">
        <f t="shared" si="21"/>
        <v>-4</v>
      </c>
      <c r="AJ74" s="21">
        <f t="shared" si="22"/>
        <v>0</v>
      </c>
      <c r="AK74" s="15">
        <f t="shared" si="25"/>
        <v>0</v>
      </c>
      <c r="AL74" s="15">
        <f t="shared" si="26"/>
        <v>-1</v>
      </c>
      <c r="AM74" s="15">
        <f t="shared" si="27"/>
        <v>-1</v>
      </c>
    </row>
    <row r="75" spans="1:39" hidden="1" x14ac:dyDescent="0.5">
      <c r="A75" s="8">
        <v>23</v>
      </c>
      <c r="B75" s="8" t="s">
        <v>7</v>
      </c>
      <c r="C75" s="8" t="s">
        <v>2</v>
      </c>
      <c r="D75" s="8">
        <v>10</v>
      </c>
      <c r="E75" t="s">
        <v>11</v>
      </c>
      <c r="F75" t="s">
        <v>0</v>
      </c>
      <c r="G75" s="2" t="s">
        <v>3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1</v>
      </c>
      <c r="O75" s="2">
        <v>1</v>
      </c>
      <c r="P75" s="2">
        <v>1</v>
      </c>
      <c r="Q75" s="2">
        <v>1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3" t="str">
        <f t="shared" si="14"/>
        <v>000000111100000000</v>
      </c>
      <c r="AA75" s="4" t="str">
        <f t="shared" si="15"/>
        <v>000001111111100000</v>
      </c>
      <c r="AB75" s="26">
        <f t="shared" si="16"/>
        <v>0</v>
      </c>
      <c r="AC75" s="12">
        <f t="shared" si="17"/>
        <v>4</v>
      </c>
      <c r="AD75" s="13">
        <f t="shared" si="18"/>
        <v>8</v>
      </c>
      <c r="AE75" s="12">
        <f t="shared" si="23"/>
        <v>-4</v>
      </c>
      <c r="AF75" s="6">
        <f t="shared" si="19"/>
        <v>-5</v>
      </c>
      <c r="AG75" s="6">
        <f t="shared" si="20"/>
        <v>0</v>
      </c>
      <c r="AH75" s="6">
        <f t="shared" si="24"/>
        <v>-5</v>
      </c>
      <c r="AI75" s="21">
        <f t="shared" si="21"/>
        <v>4</v>
      </c>
      <c r="AJ75" s="21">
        <f t="shared" si="22"/>
        <v>0.77777777777777779</v>
      </c>
      <c r="AK75" s="15">
        <f t="shared" si="25"/>
        <v>0</v>
      </c>
      <c r="AL75" s="15">
        <f t="shared" si="26"/>
        <v>0</v>
      </c>
      <c r="AM75" s="15">
        <f t="shared" si="27"/>
        <v>0</v>
      </c>
    </row>
    <row r="76" spans="1:39" hidden="1" x14ac:dyDescent="0.5">
      <c r="A76" s="8">
        <v>23</v>
      </c>
      <c r="B76" s="8" t="s">
        <v>7</v>
      </c>
      <c r="C76" s="8" t="s">
        <v>2</v>
      </c>
      <c r="D76" s="8">
        <v>10</v>
      </c>
      <c r="E76" t="s">
        <v>11</v>
      </c>
      <c r="F76" t="s">
        <v>0</v>
      </c>
      <c r="G76" s="2" t="s">
        <v>5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1</v>
      </c>
      <c r="W76" s="2">
        <v>1</v>
      </c>
      <c r="X76" s="2">
        <v>1</v>
      </c>
      <c r="Y76" s="2">
        <v>1</v>
      </c>
      <c r="Z76" s="3" t="str">
        <f t="shared" si="14"/>
        <v>000000000000001111</v>
      </c>
      <c r="AA76" s="4" t="str">
        <f t="shared" si="15"/>
        <v>001111100000000000</v>
      </c>
      <c r="AB76" s="26">
        <f t="shared" si="16"/>
        <v>0</v>
      </c>
      <c r="AC76" s="12">
        <f t="shared" si="17"/>
        <v>4</v>
      </c>
      <c r="AD76" s="13">
        <f t="shared" si="18"/>
        <v>5</v>
      </c>
      <c r="AE76" s="12">
        <f t="shared" si="23"/>
        <v>-1</v>
      </c>
      <c r="AF76" s="6">
        <f t="shared" si="19"/>
        <v>30</v>
      </c>
      <c r="AG76" s="6">
        <f t="shared" si="20"/>
        <v>-25</v>
      </c>
      <c r="AH76" s="6">
        <f t="shared" si="24"/>
        <v>55</v>
      </c>
      <c r="AI76" s="21">
        <f t="shared" si="21"/>
        <v>-4</v>
      </c>
      <c r="AJ76" s="21">
        <f t="shared" si="22"/>
        <v>0</v>
      </c>
      <c r="AK76" s="15">
        <f t="shared" si="25"/>
        <v>0</v>
      </c>
      <c r="AL76" s="15">
        <f t="shared" si="26"/>
        <v>1</v>
      </c>
      <c r="AM76" s="15">
        <f t="shared" si="27"/>
        <v>0</v>
      </c>
    </row>
    <row r="77" spans="1:39" hidden="1" x14ac:dyDescent="0.5">
      <c r="A77" s="8">
        <v>43</v>
      </c>
      <c r="B77" s="8" t="s">
        <v>7</v>
      </c>
      <c r="C77" s="8" t="s">
        <v>2</v>
      </c>
      <c r="D77" s="8">
        <v>11</v>
      </c>
      <c r="E77" t="s">
        <v>11</v>
      </c>
      <c r="F77" t="s">
        <v>0</v>
      </c>
      <c r="G77" s="2" t="s">
        <v>4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1</v>
      </c>
      <c r="P77" s="2">
        <v>1</v>
      </c>
      <c r="Q77" s="2">
        <v>0</v>
      </c>
      <c r="R77" s="2">
        <v>1</v>
      </c>
      <c r="S77" s="2">
        <v>0</v>
      </c>
      <c r="T77" s="2">
        <v>0</v>
      </c>
      <c r="U77" s="2">
        <v>1</v>
      </c>
      <c r="V77" s="2">
        <v>0</v>
      </c>
      <c r="W77" s="2">
        <v>0</v>
      </c>
      <c r="X77" s="2">
        <v>0</v>
      </c>
      <c r="Y77" s="2">
        <v>0</v>
      </c>
      <c r="Z77" s="3" t="str">
        <f t="shared" si="14"/>
        <v>000000011010010000</v>
      </c>
      <c r="AA77" s="4" t="str">
        <f t="shared" si="15"/>
        <v>000000000001111100</v>
      </c>
      <c r="AB77" s="26">
        <f t="shared" si="16"/>
        <v>0</v>
      </c>
      <c r="AC77" s="12">
        <f t="shared" si="17"/>
        <v>4</v>
      </c>
      <c r="AD77" s="13">
        <f t="shared" si="18"/>
        <v>5</v>
      </c>
      <c r="AE77" s="12">
        <f t="shared" si="23"/>
        <v>-1</v>
      </c>
      <c r="AF77" s="6">
        <f t="shared" si="19"/>
        <v>4</v>
      </c>
      <c r="AG77" s="6">
        <f t="shared" si="20"/>
        <v>25</v>
      </c>
      <c r="AH77" s="6">
        <f t="shared" si="24"/>
        <v>-21</v>
      </c>
      <c r="AI77" s="21">
        <f t="shared" si="21"/>
        <v>-2</v>
      </c>
      <c r="AJ77" s="21">
        <f t="shared" si="22"/>
        <v>0.22222222222222221</v>
      </c>
      <c r="AK77" s="15">
        <f t="shared" si="25"/>
        <v>1</v>
      </c>
      <c r="AL77" s="15">
        <f t="shared" si="26"/>
        <v>0</v>
      </c>
      <c r="AM77" s="15">
        <f t="shared" si="27"/>
        <v>1</v>
      </c>
    </row>
    <row r="78" spans="1:39" hidden="1" x14ac:dyDescent="0.5">
      <c r="A78" s="8">
        <v>43</v>
      </c>
      <c r="B78" s="8" t="s">
        <v>7</v>
      </c>
      <c r="C78" s="8" t="s">
        <v>2</v>
      </c>
      <c r="D78" s="8">
        <v>11</v>
      </c>
      <c r="E78" t="s">
        <v>11</v>
      </c>
      <c r="F78" t="s">
        <v>0</v>
      </c>
      <c r="G78" s="2" t="s">
        <v>3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1</v>
      </c>
      <c r="Q78" s="2">
        <v>1</v>
      </c>
      <c r="R78" s="2">
        <v>1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3" t="str">
        <f t="shared" si="14"/>
        <v>000000001110000000</v>
      </c>
      <c r="AA78" s="4" t="str">
        <f t="shared" si="15"/>
        <v>000001111111100000</v>
      </c>
      <c r="AB78" s="26">
        <f t="shared" si="16"/>
        <v>0</v>
      </c>
      <c r="AC78" s="12">
        <f t="shared" si="17"/>
        <v>3</v>
      </c>
      <c r="AD78" s="13">
        <f t="shared" si="18"/>
        <v>8</v>
      </c>
      <c r="AE78" s="12">
        <f t="shared" si="23"/>
        <v>-5</v>
      </c>
      <c r="AF78" s="6">
        <f t="shared" si="19"/>
        <v>2</v>
      </c>
      <c r="AG78" s="6">
        <f t="shared" si="20"/>
        <v>0</v>
      </c>
      <c r="AH78" s="6">
        <f t="shared" si="24"/>
        <v>2</v>
      </c>
      <c r="AI78" s="21">
        <f t="shared" si="21"/>
        <v>3</v>
      </c>
      <c r="AJ78" s="21">
        <f t="shared" si="22"/>
        <v>0.66666666666666663</v>
      </c>
      <c r="AK78" s="15">
        <f t="shared" si="25"/>
        <v>0</v>
      </c>
      <c r="AL78" s="15">
        <f t="shared" si="26"/>
        <v>0</v>
      </c>
      <c r="AM78" s="15">
        <f t="shared" si="27"/>
        <v>0</v>
      </c>
    </row>
    <row r="79" spans="1:39" hidden="1" x14ac:dyDescent="0.5">
      <c r="A79" s="8">
        <v>43</v>
      </c>
      <c r="B79" s="8" t="s">
        <v>7</v>
      </c>
      <c r="C79" s="8" t="s">
        <v>2</v>
      </c>
      <c r="D79" s="8">
        <v>11</v>
      </c>
      <c r="E79" t="s">
        <v>11</v>
      </c>
      <c r="F79" t="s">
        <v>0</v>
      </c>
      <c r="G79" s="2" t="s">
        <v>5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1</v>
      </c>
      <c r="O79" s="2">
        <v>0</v>
      </c>
      <c r="P79" s="2">
        <v>1</v>
      </c>
      <c r="Q79" s="2">
        <v>1</v>
      </c>
      <c r="R79" s="2">
        <v>1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3" t="str">
        <f t="shared" si="14"/>
        <v>000000101110000000</v>
      </c>
      <c r="AA79" s="4" t="str">
        <f t="shared" si="15"/>
        <v>001111100000000000</v>
      </c>
      <c r="AB79" s="26">
        <f t="shared" si="16"/>
        <v>0</v>
      </c>
      <c r="AC79" s="12">
        <f t="shared" si="17"/>
        <v>4</v>
      </c>
      <c r="AD79" s="13">
        <f t="shared" si="18"/>
        <v>5</v>
      </c>
      <c r="AE79" s="12">
        <f t="shared" si="23"/>
        <v>-1</v>
      </c>
      <c r="AF79" s="6">
        <f t="shared" si="19"/>
        <v>-1</v>
      </c>
      <c r="AG79" s="6">
        <f t="shared" si="20"/>
        <v>-25</v>
      </c>
      <c r="AH79" s="6">
        <f t="shared" si="24"/>
        <v>24</v>
      </c>
      <c r="AI79" s="21">
        <f t="shared" si="21"/>
        <v>-4</v>
      </c>
      <c r="AJ79" s="21">
        <f t="shared" si="22"/>
        <v>0</v>
      </c>
      <c r="AK79" s="15">
        <f t="shared" si="25"/>
        <v>1</v>
      </c>
      <c r="AL79" s="15">
        <f t="shared" si="26"/>
        <v>0</v>
      </c>
      <c r="AM79" s="15">
        <f t="shared" si="27"/>
        <v>1</v>
      </c>
    </row>
    <row r="80" spans="1:39" hidden="1" x14ac:dyDescent="0.5">
      <c r="A80" s="8">
        <v>44</v>
      </c>
      <c r="B80" s="8" t="s">
        <v>7</v>
      </c>
      <c r="C80" s="8" t="s">
        <v>2</v>
      </c>
      <c r="D80" s="8">
        <v>10</v>
      </c>
      <c r="E80" t="s">
        <v>11</v>
      </c>
      <c r="F80" t="s">
        <v>0</v>
      </c>
      <c r="G80" s="2" t="s">
        <v>4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1</v>
      </c>
      <c r="V80" s="2">
        <v>1</v>
      </c>
      <c r="W80" s="2">
        <v>1</v>
      </c>
      <c r="X80" s="2">
        <v>1</v>
      </c>
      <c r="Y80" s="2">
        <v>1</v>
      </c>
      <c r="Z80" s="3" t="str">
        <f t="shared" si="14"/>
        <v>000000000000011111</v>
      </c>
      <c r="AA80" s="4" t="str">
        <f t="shared" si="15"/>
        <v>000000000001111100</v>
      </c>
      <c r="AB80" s="26">
        <f t="shared" si="16"/>
        <v>0</v>
      </c>
      <c r="AC80" s="12">
        <f t="shared" si="17"/>
        <v>5</v>
      </c>
      <c r="AD80" s="13">
        <f t="shared" si="18"/>
        <v>5</v>
      </c>
      <c r="AE80" s="12">
        <f t="shared" si="23"/>
        <v>0</v>
      </c>
      <c r="AF80" s="6">
        <f t="shared" si="19"/>
        <v>35</v>
      </c>
      <c r="AG80" s="6">
        <f t="shared" si="20"/>
        <v>25</v>
      </c>
      <c r="AH80" s="6">
        <f t="shared" si="24"/>
        <v>10</v>
      </c>
      <c r="AI80" s="21">
        <f t="shared" si="21"/>
        <v>3</v>
      </c>
      <c r="AJ80" s="21">
        <f t="shared" si="22"/>
        <v>0.77777777777777779</v>
      </c>
      <c r="AK80" s="15">
        <f t="shared" si="25"/>
        <v>1</v>
      </c>
      <c r="AL80" s="15">
        <f t="shared" si="26"/>
        <v>0</v>
      </c>
      <c r="AM80" s="15">
        <f t="shared" si="27"/>
        <v>1</v>
      </c>
    </row>
    <row r="81" spans="1:39" hidden="1" x14ac:dyDescent="0.5">
      <c r="A81" s="8">
        <v>44</v>
      </c>
      <c r="B81" s="8" t="s">
        <v>7</v>
      </c>
      <c r="C81" s="8" t="s">
        <v>2</v>
      </c>
      <c r="D81" s="8">
        <v>10</v>
      </c>
      <c r="E81" t="s">
        <v>11</v>
      </c>
      <c r="F81" t="s">
        <v>0</v>
      </c>
      <c r="G81" s="2" t="s">
        <v>3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1</v>
      </c>
      <c r="P81" s="2">
        <v>1</v>
      </c>
      <c r="Q81" s="2">
        <v>1</v>
      </c>
      <c r="R81" s="2">
        <v>1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3" t="str">
        <f t="shared" si="14"/>
        <v>000000011110000000</v>
      </c>
      <c r="AA81" s="4" t="str">
        <f t="shared" si="15"/>
        <v>000001111111100000</v>
      </c>
      <c r="AB81" s="26">
        <f t="shared" si="16"/>
        <v>0</v>
      </c>
      <c r="AC81" s="12">
        <f t="shared" si="17"/>
        <v>4</v>
      </c>
      <c r="AD81" s="13">
        <f t="shared" si="18"/>
        <v>8</v>
      </c>
      <c r="AE81" s="12">
        <f t="shared" si="23"/>
        <v>-4</v>
      </c>
      <c r="AF81" s="6">
        <f t="shared" si="19"/>
        <v>0</v>
      </c>
      <c r="AG81" s="6">
        <f t="shared" si="20"/>
        <v>0</v>
      </c>
      <c r="AH81" s="6">
        <f t="shared" si="24"/>
        <v>0</v>
      </c>
      <c r="AI81" s="21">
        <f t="shared" si="21"/>
        <v>4</v>
      </c>
      <c r="AJ81" s="21">
        <f t="shared" si="22"/>
        <v>0.77777777777777779</v>
      </c>
      <c r="AK81" s="15">
        <f t="shared" si="25"/>
        <v>0</v>
      </c>
      <c r="AL81" s="15">
        <f t="shared" si="26"/>
        <v>0</v>
      </c>
      <c r="AM81" s="15">
        <f t="shared" si="27"/>
        <v>0</v>
      </c>
    </row>
    <row r="82" spans="1:39" hidden="1" x14ac:dyDescent="0.5">
      <c r="A82" s="8">
        <v>44</v>
      </c>
      <c r="B82" s="8" t="s">
        <v>7</v>
      </c>
      <c r="C82" s="8" t="s">
        <v>2</v>
      </c>
      <c r="D82" s="8">
        <v>10</v>
      </c>
      <c r="E82" t="s">
        <v>11</v>
      </c>
      <c r="F82" t="s">
        <v>0</v>
      </c>
      <c r="G82" s="2" t="s">
        <v>5</v>
      </c>
      <c r="H82" s="2">
        <v>1</v>
      </c>
      <c r="I82" s="2">
        <v>1</v>
      </c>
      <c r="J82" s="2">
        <v>1</v>
      </c>
      <c r="K82" s="2">
        <v>1</v>
      </c>
      <c r="L82" s="2">
        <v>1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3" t="str">
        <f t="shared" si="14"/>
        <v>111110000000000000</v>
      </c>
      <c r="AA82" s="4" t="str">
        <f t="shared" si="15"/>
        <v>001111100000000000</v>
      </c>
      <c r="AB82" s="26">
        <f t="shared" si="16"/>
        <v>0</v>
      </c>
      <c r="AC82" s="12">
        <f t="shared" si="17"/>
        <v>5</v>
      </c>
      <c r="AD82" s="13">
        <f t="shared" si="18"/>
        <v>5</v>
      </c>
      <c r="AE82" s="12">
        <f t="shared" si="23"/>
        <v>0</v>
      </c>
      <c r="AF82" s="6">
        <f t="shared" si="19"/>
        <v>-35</v>
      </c>
      <c r="AG82" s="6">
        <f t="shared" si="20"/>
        <v>-25</v>
      </c>
      <c r="AH82" s="6">
        <f t="shared" si="24"/>
        <v>-10</v>
      </c>
      <c r="AI82" s="21">
        <f t="shared" si="21"/>
        <v>3</v>
      </c>
      <c r="AJ82" s="21">
        <f t="shared" si="22"/>
        <v>0.77777777777777779</v>
      </c>
      <c r="AK82" s="15">
        <f t="shared" si="25"/>
        <v>1</v>
      </c>
      <c r="AL82" s="15">
        <f t="shared" si="26"/>
        <v>0</v>
      </c>
      <c r="AM82" s="15">
        <f t="shared" si="27"/>
        <v>1</v>
      </c>
    </row>
    <row r="83" spans="1:39" hidden="1" x14ac:dyDescent="0.5">
      <c r="A83" s="8">
        <v>49</v>
      </c>
      <c r="B83" s="8" t="s">
        <v>7</v>
      </c>
      <c r="C83" s="8" t="s">
        <v>2</v>
      </c>
      <c r="D83" s="8">
        <v>10</v>
      </c>
      <c r="E83" t="s">
        <v>11</v>
      </c>
      <c r="F83" t="s">
        <v>0</v>
      </c>
      <c r="G83" s="2" t="s">
        <v>4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1</v>
      </c>
      <c r="W83" s="2">
        <v>1</v>
      </c>
      <c r="X83" s="2">
        <v>1</v>
      </c>
      <c r="Y83" s="2">
        <v>1</v>
      </c>
      <c r="Z83" s="3" t="str">
        <f t="shared" si="14"/>
        <v>000000000000001111</v>
      </c>
      <c r="AA83" s="4" t="str">
        <f t="shared" si="15"/>
        <v>000000000001111100</v>
      </c>
      <c r="AB83" s="26">
        <f t="shared" si="16"/>
        <v>0</v>
      </c>
      <c r="AC83" s="12">
        <f t="shared" si="17"/>
        <v>4</v>
      </c>
      <c r="AD83" s="13">
        <f t="shared" si="18"/>
        <v>5</v>
      </c>
      <c r="AE83" s="12">
        <f t="shared" si="23"/>
        <v>-1</v>
      </c>
      <c r="AF83" s="6">
        <f t="shared" si="19"/>
        <v>30</v>
      </c>
      <c r="AG83" s="6">
        <f t="shared" si="20"/>
        <v>25</v>
      </c>
      <c r="AH83" s="6">
        <f t="shared" si="24"/>
        <v>5</v>
      </c>
      <c r="AI83" s="21">
        <f t="shared" si="21"/>
        <v>2</v>
      </c>
      <c r="AJ83" s="21">
        <f t="shared" si="22"/>
        <v>0.66666666666666663</v>
      </c>
      <c r="AK83" s="15">
        <f t="shared" si="25"/>
        <v>1</v>
      </c>
      <c r="AL83" s="15">
        <f t="shared" si="26"/>
        <v>0</v>
      </c>
      <c r="AM83" s="15">
        <f t="shared" si="27"/>
        <v>1</v>
      </c>
    </row>
    <row r="84" spans="1:39" hidden="1" x14ac:dyDescent="0.5">
      <c r="A84" s="8">
        <v>49</v>
      </c>
      <c r="B84" s="8" t="s">
        <v>7</v>
      </c>
      <c r="C84" s="8" t="s">
        <v>2</v>
      </c>
      <c r="D84" s="8">
        <v>10</v>
      </c>
      <c r="E84" t="s">
        <v>11</v>
      </c>
      <c r="F84" t="s">
        <v>0</v>
      </c>
      <c r="G84" s="2" t="s">
        <v>3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1</v>
      </c>
      <c r="O84" s="2">
        <v>1</v>
      </c>
      <c r="P84" s="2">
        <v>1</v>
      </c>
      <c r="Q84" s="2">
        <v>1</v>
      </c>
      <c r="R84" s="2">
        <v>1</v>
      </c>
      <c r="S84" s="2">
        <v>1</v>
      </c>
      <c r="T84" s="2">
        <v>1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3" t="str">
        <f t="shared" si="14"/>
        <v>000000111111100000</v>
      </c>
      <c r="AA84" s="4" t="str">
        <f t="shared" si="15"/>
        <v>000001111111100000</v>
      </c>
      <c r="AB84" s="26">
        <f t="shared" si="16"/>
        <v>0</v>
      </c>
      <c r="AC84" s="12">
        <f t="shared" si="17"/>
        <v>7</v>
      </c>
      <c r="AD84" s="13">
        <f t="shared" si="18"/>
        <v>8</v>
      </c>
      <c r="AE84" s="12">
        <f t="shared" si="23"/>
        <v>-1</v>
      </c>
      <c r="AF84" s="6">
        <f t="shared" si="19"/>
        <v>4</v>
      </c>
      <c r="AG84" s="6">
        <f t="shared" si="20"/>
        <v>0</v>
      </c>
      <c r="AH84" s="6">
        <f t="shared" si="24"/>
        <v>4</v>
      </c>
      <c r="AI84" s="21">
        <f t="shared" si="21"/>
        <v>7</v>
      </c>
      <c r="AJ84" s="21">
        <f t="shared" si="22"/>
        <v>1.1111111111111112</v>
      </c>
      <c r="AK84" s="15">
        <f t="shared" si="25"/>
        <v>0</v>
      </c>
      <c r="AL84" s="15">
        <f t="shared" si="26"/>
        <v>0</v>
      </c>
      <c r="AM84" s="15">
        <f t="shared" si="27"/>
        <v>0</v>
      </c>
    </row>
    <row r="85" spans="1:39" hidden="1" x14ac:dyDescent="0.5">
      <c r="A85" s="8">
        <v>49</v>
      </c>
      <c r="B85" s="8" t="s">
        <v>7</v>
      </c>
      <c r="C85" s="8" t="s">
        <v>2</v>
      </c>
      <c r="D85" s="8">
        <v>10</v>
      </c>
      <c r="E85" t="s">
        <v>11</v>
      </c>
      <c r="F85" t="s">
        <v>0</v>
      </c>
      <c r="G85" s="2" t="s">
        <v>5</v>
      </c>
      <c r="H85" s="2">
        <v>1</v>
      </c>
      <c r="I85" s="2">
        <v>1</v>
      </c>
      <c r="J85" s="2">
        <v>1</v>
      </c>
      <c r="K85" s="2">
        <v>1</v>
      </c>
      <c r="L85" s="2">
        <v>1</v>
      </c>
      <c r="M85" s="2">
        <v>1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3" t="str">
        <f t="shared" si="14"/>
        <v>111111000000000000</v>
      </c>
      <c r="AA85" s="4" t="str">
        <f t="shared" si="15"/>
        <v>001111100000000000</v>
      </c>
      <c r="AB85" s="26">
        <f t="shared" si="16"/>
        <v>0</v>
      </c>
      <c r="AC85" s="12">
        <f t="shared" si="17"/>
        <v>6</v>
      </c>
      <c r="AD85" s="13">
        <f t="shared" si="18"/>
        <v>5</v>
      </c>
      <c r="AE85" s="12">
        <f t="shared" si="23"/>
        <v>1</v>
      </c>
      <c r="AF85" s="6">
        <f t="shared" si="19"/>
        <v>-39</v>
      </c>
      <c r="AG85" s="6">
        <f t="shared" si="20"/>
        <v>-25</v>
      </c>
      <c r="AH85" s="6">
        <f t="shared" si="24"/>
        <v>-14</v>
      </c>
      <c r="AI85" s="21">
        <f t="shared" si="21"/>
        <v>4</v>
      </c>
      <c r="AJ85" s="21">
        <f t="shared" si="22"/>
        <v>0.88888888888888884</v>
      </c>
      <c r="AK85" s="15">
        <f t="shared" si="25"/>
        <v>1</v>
      </c>
      <c r="AL85" s="15">
        <f t="shared" si="26"/>
        <v>0</v>
      </c>
      <c r="AM85" s="15">
        <f t="shared" si="27"/>
        <v>1</v>
      </c>
    </row>
    <row r="86" spans="1:39" hidden="1" x14ac:dyDescent="0.5">
      <c r="A86" s="8">
        <v>51</v>
      </c>
      <c r="B86" s="8" t="s">
        <v>7</v>
      </c>
      <c r="C86" s="8" t="s">
        <v>2</v>
      </c>
      <c r="D86" s="8">
        <v>10</v>
      </c>
      <c r="E86" t="s">
        <v>11</v>
      </c>
      <c r="F86" t="s">
        <v>0</v>
      </c>
      <c r="G86" s="2" t="s">
        <v>4</v>
      </c>
      <c r="H86" s="2">
        <v>1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1</v>
      </c>
      <c r="P86" s="2">
        <v>1</v>
      </c>
      <c r="Q86" s="2">
        <v>1</v>
      </c>
      <c r="R86" s="2">
        <v>1</v>
      </c>
      <c r="S86" s="2">
        <v>1</v>
      </c>
      <c r="T86" s="2">
        <v>1</v>
      </c>
      <c r="U86" s="2">
        <v>1</v>
      </c>
      <c r="V86" s="2">
        <v>1</v>
      </c>
      <c r="W86" s="2">
        <v>0</v>
      </c>
      <c r="X86" s="2">
        <v>0</v>
      </c>
      <c r="Y86" s="2">
        <v>1</v>
      </c>
      <c r="Z86" s="3" t="str">
        <f t="shared" si="14"/>
        <v>100000011111111001</v>
      </c>
      <c r="AA86" s="4" t="str">
        <f t="shared" si="15"/>
        <v>000000000001111100</v>
      </c>
      <c r="AB86" s="26">
        <f t="shared" si="16"/>
        <v>0</v>
      </c>
      <c r="AC86" s="12">
        <f t="shared" si="17"/>
        <v>10</v>
      </c>
      <c r="AD86" s="13">
        <f t="shared" si="18"/>
        <v>5</v>
      </c>
      <c r="AE86" s="12">
        <f t="shared" si="23"/>
        <v>5</v>
      </c>
      <c r="AF86" s="6">
        <f t="shared" si="19"/>
        <v>18</v>
      </c>
      <c r="AG86" s="6">
        <f t="shared" si="20"/>
        <v>25</v>
      </c>
      <c r="AH86" s="6">
        <f t="shared" si="24"/>
        <v>-7</v>
      </c>
      <c r="AI86" s="21">
        <f t="shared" si="21"/>
        <v>-4</v>
      </c>
      <c r="AJ86" s="21">
        <f t="shared" si="22"/>
        <v>0</v>
      </c>
      <c r="AK86" s="15">
        <f t="shared" si="25"/>
        <v>1</v>
      </c>
      <c r="AL86" s="15">
        <f t="shared" si="26"/>
        <v>0</v>
      </c>
      <c r="AM86" s="15">
        <f t="shared" si="27"/>
        <v>1</v>
      </c>
    </row>
    <row r="87" spans="1:39" hidden="1" x14ac:dyDescent="0.5">
      <c r="A87" s="8">
        <v>51</v>
      </c>
      <c r="B87" s="8" t="s">
        <v>7</v>
      </c>
      <c r="C87" s="8" t="s">
        <v>2</v>
      </c>
      <c r="D87" s="8">
        <v>10</v>
      </c>
      <c r="E87" t="s">
        <v>11</v>
      </c>
      <c r="F87" t="s">
        <v>0</v>
      </c>
      <c r="G87" s="2" t="s">
        <v>3</v>
      </c>
      <c r="H87" s="2">
        <v>1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1</v>
      </c>
      <c r="O87" s="2">
        <v>0</v>
      </c>
      <c r="P87" s="2">
        <v>0</v>
      </c>
      <c r="Q87" s="2">
        <v>0</v>
      </c>
      <c r="R87" s="2">
        <v>1</v>
      </c>
      <c r="S87" s="2">
        <v>1</v>
      </c>
      <c r="T87" s="2">
        <v>1</v>
      </c>
      <c r="U87" s="2">
        <v>0</v>
      </c>
      <c r="V87" s="2">
        <v>0</v>
      </c>
      <c r="W87" s="2">
        <v>0</v>
      </c>
      <c r="X87" s="2">
        <v>1</v>
      </c>
      <c r="Y87" s="2">
        <v>1</v>
      </c>
      <c r="Z87" s="3" t="str">
        <f t="shared" si="14"/>
        <v>100000100011100011</v>
      </c>
      <c r="AA87" s="4" t="str">
        <f t="shared" si="15"/>
        <v>000001111111100000</v>
      </c>
      <c r="AB87" s="26">
        <f t="shared" si="16"/>
        <v>0</v>
      </c>
      <c r="AC87" s="12">
        <f t="shared" si="17"/>
        <v>7</v>
      </c>
      <c r="AD87" s="13">
        <f t="shared" si="18"/>
        <v>8</v>
      </c>
      <c r="AE87" s="12">
        <f t="shared" si="23"/>
        <v>-1</v>
      </c>
      <c r="AF87" s="6">
        <f t="shared" si="19"/>
        <v>14</v>
      </c>
      <c r="AG87" s="6">
        <f t="shared" si="20"/>
        <v>0</v>
      </c>
      <c r="AH87" s="6">
        <f t="shared" si="24"/>
        <v>14</v>
      </c>
      <c r="AI87" s="21">
        <f t="shared" si="21"/>
        <v>1</v>
      </c>
      <c r="AJ87" s="21">
        <f t="shared" si="22"/>
        <v>0.44444444444444442</v>
      </c>
      <c r="AK87" s="15">
        <f t="shared" si="25"/>
        <v>0</v>
      </c>
      <c r="AL87" s="15">
        <f t="shared" si="26"/>
        <v>0</v>
      </c>
      <c r="AM87" s="15">
        <f t="shared" si="27"/>
        <v>0</v>
      </c>
    </row>
    <row r="88" spans="1:39" hidden="1" x14ac:dyDescent="0.5">
      <c r="A88" s="8">
        <v>51</v>
      </c>
      <c r="B88" s="8" t="s">
        <v>7</v>
      </c>
      <c r="C88" s="8" t="s">
        <v>2</v>
      </c>
      <c r="D88" s="8">
        <v>10</v>
      </c>
      <c r="E88" t="s">
        <v>11</v>
      </c>
      <c r="F88" t="s">
        <v>0</v>
      </c>
      <c r="G88" s="2" t="s">
        <v>5</v>
      </c>
      <c r="H88" s="2">
        <v>0</v>
      </c>
      <c r="I88" s="2">
        <v>0</v>
      </c>
      <c r="J88" s="2">
        <v>1</v>
      </c>
      <c r="K88" s="2">
        <v>1</v>
      </c>
      <c r="L88" s="2">
        <v>1</v>
      </c>
      <c r="M88" s="2">
        <v>1</v>
      </c>
      <c r="N88" s="2">
        <v>1</v>
      </c>
      <c r="O88" s="2">
        <v>1</v>
      </c>
      <c r="P88" s="2">
        <v>1</v>
      </c>
      <c r="Q88" s="2">
        <v>1</v>
      </c>
      <c r="R88" s="2">
        <v>1</v>
      </c>
      <c r="S88" s="2">
        <v>1</v>
      </c>
      <c r="T88" s="2">
        <v>1</v>
      </c>
      <c r="U88" s="2">
        <v>1</v>
      </c>
      <c r="V88" s="2">
        <v>1</v>
      </c>
      <c r="W88" s="2">
        <v>1</v>
      </c>
      <c r="X88" s="2">
        <v>0</v>
      </c>
      <c r="Y88" s="2">
        <v>0</v>
      </c>
      <c r="Z88" s="3" t="str">
        <f t="shared" si="14"/>
        <v>001111111111111100</v>
      </c>
      <c r="AA88" s="4" t="str">
        <f t="shared" si="15"/>
        <v>001111100000000000</v>
      </c>
      <c r="AB88" s="26">
        <f t="shared" si="16"/>
        <v>0</v>
      </c>
      <c r="AC88" s="12">
        <f t="shared" si="17"/>
        <v>14</v>
      </c>
      <c r="AD88" s="13">
        <f t="shared" si="18"/>
        <v>5</v>
      </c>
      <c r="AE88" s="12">
        <f t="shared" si="23"/>
        <v>9</v>
      </c>
      <c r="AF88" s="6">
        <f t="shared" si="19"/>
        <v>0</v>
      </c>
      <c r="AG88" s="6">
        <f t="shared" si="20"/>
        <v>-25</v>
      </c>
      <c r="AH88" s="6">
        <f t="shared" si="24"/>
        <v>25</v>
      </c>
      <c r="AI88" s="21">
        <f t="shared" si="21"/>
        <v>-6</v>
      </c>
      <c r="AJ88" s="21">
        <f t="shared" si="22"/>
        <v>-0.22222222222222221</v>
      </c>
      <c r="AK88" s="15">
        <f t="shared" si="25"/>
        <v>0</v>
      </c>
      <c r="AL88" s="15">
        <f t="shared" si="26"/>
        <v>0</v>
      </c>
      <c r="AM88" s="15">
        <f t="shared" si="27"/>
        <v>0</v>
      </c>
    </row>
    <row r="89" spans="1:39" hidden="1" x14ac:dyDescent="0.5">
      <c r="A89" s="8">
        <v>59</v>
      </c>
      <c r="B89" s="8" t="s">
        <v>7</v>
      </c>
      <c r="C89" s="8" t="s">
        <v>2</v>
      </c>
      <c r="D89" s="8">
        <v>9</v>
      </c>
      <c r="E89" t="s">
        <v>11</v>
      </c>
      <c r="F89" t="s">
        <v>0</v>
      </c>
      <c r="G89" s="2" t="s">
        <v>4</v>
      </c>
      <c r="H89" s="2">
        <v>0</v>
      </c>
      <c r="I89" s="2">
        <v>0</v>
      </c>
      <c r="J89" s="2">
        <v>0</v>
      </c>
      <c r="K89" s="2">
        <v>0</v>
      </c>
      <c r="L89" s="2">
        <v>1</v>
      </c>
      <c r="M89" s="2">
        <v>1</v>
      </c>
      <c r="N89" s="2">
        <v>1</v>
      </c>
      <c r="O89" s="2">
        <v>1</v>
      </c>
      <c r="P89" s="2">
        <v>1</v>
      </c>
      <c r="Q89" s="2">
        <v>1</v>
      </c>
      <c r="R89" s="2">
        <v>1</v>
      </c>
      <c r="S89" s="2">
        <v>1</v>
      </c>
      <c r="T89" s="2">
        <v>1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3" t="str">
        <f t="shared" si="14"/>
        <v>000011111111100000</v>
      </c>
      <c r="AA89" s="4" t="str">
        <f t="shared" si="15"/>
        <v>000000000001111100</v>
      </c>
      <c r="AB89" s="26">
        <f t="shared" si="16"/>
        <v>0</v>
      </c>
      <c r="AC89" s="12">
        <f t="shared" si="17"/>
        <v>9</v>
      </c>
      <c r="AD89" s="13">
        <f t="shared" si="18"/>
        <v>5</v>
      </c>
      <c r="AE89" s="12">
        <f t="shared" si="23"/>
        <v>4</v>
      </c>
      <c r="AF89" s="6">
        <f t="shared" si="19"/>
        <v>-5</v>
      </c>
      <c r="AG89" s="6">
        <f t="shared" si="20"/>
        <v>25</v>
      </c>
      <c r="AH89" s="6">
        <f t="shared" si="24"/>
        <v>-30</v>
      </c>
      <c r="AI89" s="21">
        <f t="shared" si="21"/>
        <v>-7</v>
      </c>
      <c r="AJ89" s="21">
        <f t="shared" si="22"/>
        <v>-0.33333333333333331</v>
      </c>
      <c r="AK89" s="15">
        <f t="shared" si="25"/>
        <v>0</v>
      </c>
      <c r="AL89" s="15">
        <f t="shared" si="26"/>
        <v>-1</v>
      </c>
      <c r="AM89" s="15">
        <f t="shared" si="27"/>
        <v>-1</v>
      </c>
    </row>
    <row r="90" spans="1:39" hidden="1" x14ac:dyDescent="0.5">
      <c r="A90" s="8">
        <v>59</v>
      </c>
      <c r="B90" s="8" t="s">
        <v>7</v>
      </c>
      <c r="C90" s="8" t="s">
        <v>2</v>
      </c>
      <c r="D90" s="8">
        <v>9</v>
      </c>
      <c r="E90" t="s">
        <v>11</v>
      </c>
      <c r="F90" t="s">
        <v>0</v>
      </c>
      <c r="G90" s="2" t="s">
        <v>3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3" t="str">
        <f t="shared" si="14"/>
        <v>000001111110000000</v>
      </c>
      <c r="AA90" s="4" t="str">
        <f t="shared" si="15"/>
        <v>000001111111100000</v>
      </c>
      <c r="AB90" s="26">
        <f t="shared" si="16"/>
        <v>0</v>
      </c>
      <c r="AC90" s="12">
        <f t="shared" si="17"/>
        <v>6</v>
      </c>
      <c r="AD90" s="13">
        <f t="shared" si="18"/>
        <v>8</v>
      </c>
      <c r="AE90" s="12">
        <f t="shared" si="23"/>
        <v>-2</v>
      </c>
      <c r="AF90" s="6">
        <f t="shared" si="19"/>
        <v>-7</v>
      </c>
      <c r="AG90" s="6">
        <f t="shared" si="20"/>
        <v>0</v>
      </c>
      <c r="AH90" s="6">
        <f t="shared" si="24"/>
        <v>-7</v>
      </c>
      <c r="AI90" s="21">
        <f t="shared" si="21"/>
        <v>6</v>
      </c>
      <c r="AJ90" s="21">
        <f t="shared" si="22"/>
        <v>1</v>
      </c>
      <c r="AK90" s="15">
        <f t="shared" si="25"/>
        <v>0</v>
      </c>
      <c r="AL90" s="15">
        <f t="shared" si="26"/>
        <v>0</v>
      </c>
      <c r="AM90" s="15">
        <f t="shared" si="27"/>
        <v>0</v>
      </c>
    </row>
    <row r="91" spans="1:39" hidden="1" x14ac:dyDescent="0.5">
      <c r="A91" s="8">
        <v>59</v>
      </c>
      <c r="B91" s="8" t="s">
        <v>7</v>
      </c>
      <c r="C91" s="8" t="s">
        <v>2</v>
      </c>
      <c r="D91" s="8">
        <v>9</v>
      </c>
      <c r="E91" t="s">
        <v>11</v>
      </c>
      <c r="F91" t="s">
        <v>0</v>
      </c>
      <c r="G91" s="2" t="s">
        <v>5</v>
      </c>
      <c r="H91" s="2">
        <v>0</v>
      </c>
      <c r="I91" s="2">
        <v>0</v>
      </c>
      <c r="J91" s="2">
        <v>0</v>
      </c>
      <c r="K91" s="2">
        <v>1</v>
      </c>
      <c r="L91" s="2">
        <v>1</v>
      </c>
      <c r="M91" s="2">
        <v>1</v>
      </c>
      <c r="N91" s="2">
        <v>1</v>
      </c>
      <c r="O91" s="2">
        <v>1</v>
      </c>
      <c r="P91" s="2">
        <v>1</v>
      </c>
      <c r="Q91" s="2">
        <v>1</v>
      </c>
      <c r="R91" s="2">
        <v>1</v>
      </c>
      <c r="S91" s="2">
        <v>1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3" t="str">
        <f t="shared" si="14"/>
        <v>000111111111000000</v>
      </c>
      <c r="AA91" s="4" t="str">
        <f t="shared" si="15"/>
        <v>001111100000000000</v>
      </c>
      <c r="AB91" s="26">
        <f t="shared" si="16"/>
        <v>0</v>
      </c>
      <c r="AC91" s="12">
        <f t="shared" si="17"/>
        <v>9</v>
      </c>
      <c r="AD91" s="13">
        <f t="shared" si="18"/>
        <v>5</v>
      </c>
      <c r="AE91" s="12">
        <f t="shared" si="23"/>
        <v>4</v>
      </c>
      <c r="AF91" s="6">
        <f t="shared" si="19"/>
        <v>-15</v>
      </c>
      <c r="AG91" s="6">
        <f t="shared" si="20"/>
        <v>-25</v>
      </c>
      <c r="AH91" s="6">
        <f t="shared" si="24"/>
        <v>10</v>
      </c>
      <c r="AI91" s="21">
        <f t="shared" si="21"/>
        <v>-3</v>
      </c>
      <c r="AJ91" s="21">
        <f t="shared" si="22"/>
        <v>0.1111111111111111</v>
      </c>
      <c r="AK91" s="15">
        <f t="shared" si="25"/>
        <v>1</v>
      </c>
      <c r="AL91" s="15">
        <f t="shared" si="26"/>
        <v>0</v>
      </c>
      <c r="AM91" s="15">
        <f t="shared" si="27"/>
        <v>1</v>
      </c>
    </row>
    <row r="92" spans="1:39" x14ac:dyDescent="0.5">
      <c r="A92" s="8">
        <v>3</v>
      </c>
      <c r="B92" s="8" t="s">
        <v>1</v>
      </c>
      <c r="C92" s="8" t="s">
        <v>2</v>
      </c>
      <c r="D92" s="8">
        <v>9</v>
      </c>
      <c r="E92" t="s">
        <v>11</v>
      </c>
      <c r="F92" t="s">
        <v>13</v>
      </c>
      <c r="G92" s="2" t="s">
        <v>4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1</v>
      </c>
      <c r="S92" s="2">
        <v>1</v>
      </c>
      <c r="T92" s="2">
        <v>1</v>
      </c>
      <c r="U92" s="2">
        <v>1</v>
      </c>
      <c r="V92" s="2">
        <v>1</v>
      </c>
      <c r="W92" s="2">
        <v>0</v>
      </c>
      <c r="X92" s="2">
        <v>0</v>
      </c>
      <c r="Y92" s="2">
        <v>0</v>
      </c>
      <c r="Z92" s="3" t="str">
        <f t="shared" si="14"/>
        <v>000000000011111000</v>
      </c>
      <c r="AA92" s="4" t="str">
        <f t="shared" si="15"/>
        <v>000000000001111100</v>
      </c>
      <c r="AB92" s="26">
        <f t="shared" si="16"/>
        <v>0</v>
      </c>
      <c r="AC92" s="12">
        <f t="shared" si="17"/>
        <v>5</v>
      </c>
      <c r="AD92" s="13">
        <f t="shared" si="18"/>
        <v>5</v>
      </c>
      <c r="AE92" s="12">
        <f t="shared" si="23"/>
        <v>0</v>
      </c>
      <c r="AF92" s="6">
        <f t="shared" si="19"/>
        <v>20</v>
      </c>
      <c r="AG92" s="6">
        <f t="shared" si="20"/>
        <v>25</v>
      </c>
      <c r="AH92" s="6">
        <f t="shared" si="24"/>
        <v>-5</v>
      </c>
      <c r="AI92" s="21">
        <f t="shared" si="21"/>
        <v>1</v>
      </c>
      <c r="AJ92" s="21">
        <f t="shared" si="22"/>
        <v>0.55555555555555558</v>
      </c>
      <c r="AK92" s="15">
        <f t="shared" si="25"/>
        <v>1</v>
      </c>
      <c r="AL92" s="15">
        <f t="shared" si="26"/>
        <v>0</v>
      </c>
      <c r="AM92" s="15">
        <f t="shared" si="27"/>
        <v>1</v>
      </c>
    </row>
    <row r="93" spans="1:39" x14ac:dyDescent="0.5">
      <c r="A93" s="8">
        <v>3</v>
      </c>
      <c r="B93" s="8" t="s">
        <v>1</v>
      </c>
      <c r="C93" s="8" t="s">
        <v>2</v>
      </c>
      <c r="D93" s="8">
        <v>9</v>
      </c>
      <c r="E93" t="s">
        <v>11</v>
      </c>
      <c r="F93" t="s">
        <v>13</v>
      </c>
      <c r="G93" s="2" t="s">
        <v>3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1</v>
      </c>
      <c r="N93" s="2">
        <v>1</v>
      </c>
      <c r="O93" s="2">
        <v>1</v>
      </c>
      <c r="P93" s="2">
        <v>1</v>
      </c>
      <c r="Q93" s="2">
        <v>1</v>
      </c>
      <c r="R93" s="2">
        <v>1</v>
      </c>
      <c r="S93" s="2">
        <v>1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3" t="str">
        <f t="shared" si="14"/>
        <v>000001111111000000</v>
      </c>
      <c r="AA93" s="4" t="str">
        <f t="shared" si="15"/>
        <v>000001111111100000</v>
      </c>
      <c r="AB93" s="26">
        <f t="shared" si="16"/>
        <v>0</v>
      </c>
      <c r="AC93" s="12">
        <f t="shared" si="17"/>
        <v>7</v>
      </c>
      <c r="AD93" s="13">
        <f t="shared" si="18"/>
        <v>8</v>
      </c>
      <c r="AE93" s="12">
        <f t="shared" si="23"/>
        <v>-1</v>
      </c>
      <c r="AF93" s="6">
        <f t="shared" si="19"/>
        <v>-4</v>
      </c>
      <c r="AG93" s="6">
        <f t="shared" si="20"/>
        <v>0</v>
      </c>
      <c r="AH93" s="6">
        <f t="shared" si="24"/>
        <v>-4</v>
      </c>
      <c r="AI93" s="21">
        <f t="shared" si="21"/>
        <v>7</v>
      </c>
      <c r="AJ93" s="21">
        <f t="shared" si="22"/>
        <v>1.1111111111111112</v>
      </c>
      <c r="AK93" s="15">
        <f t="shared" si="25"/>
        <v>0</v>
      </c>
      <c r="AL93" s="15">
        <f t="shared" si="26"/>
        <v>0</v>
      </c>
      <c r="AM93" s="15">
        <f t="shared" si="27"/>
        <v>0</v>
      </c>
    </row>
    <row r="94" spans="1:39" x14ac:dyDescent="0.5">
      <c r="A94" s="8">
        <v>3</v>
      </c>
      <c r="B94" s="8" t="s">
        <v>1</v>
      </c>
      <c r="C94" s="8" t="s">
        <v>2</v>
      </c>
      <c r="D94" s="8">
        <v>9</v>
      </c>
      <c r="E94" t="s">
        <v>11</v>
      </c>
      <c r="F94" t="s">
        <v>13</v>
      </c>
      <c r="G94" s="2" t="s">
        <v>5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3" t="str">
        <f t="shared" si="14"/>
        <v>000000000000000000</v>
      </c>
      <c r="AA94" s="4" t="str">
        <f t="shared" si="15"/>
        <v>001111100000000000</v>
      </c>
      <c r="AB94" s="26">
        <f t="shared" si="16"/>
        <v>0</v>
      </c>
      <c r="AC94" s="12">
        <f t="shared" si="17"/>
        <v>0</v>
      </c>
      <c r="AD94" s="13">
        <f t="shared" si="18"/>
        <v>5</v>
      </c>
      <c r="AE94" s="12">
        <f t="shared" si="23"/>
        <v>-5</v>
      </c>
      <c r="AF94" s="6">
        <f t="shared" si="19"/>
        <v>0</v>
      </c>
      <c r="AG94" s="6">
        <f t="shared" si="20"/>
        <v>-25</v>
      </c>
      <c r="AH94" s="6">
        <f t="shared" si="24"/>
        <v>25</v>
      </c>
      <c r="AI94" s="21">
        <f t="shared" si="21"/>
        <v>0</v>
      </c>
      <c r="AJ94" s="21">
        <f t="shared" si="22"/>
        <v>0.44444444444444442</v>
      </c>
      <c r="AK94" s="15">
        <f t="shared" si="25"/>
        <v>0</v>
      </c>
      <c r="AL94" s="15">
        <f t="shared" si="26"/>
        <v>0</v>
      </c>
      <c r="AM94" s="15">
        <f t="shared" si="27"/>
        <v>0</v>
      </c>
    </row>
    <row r="95" spans="1:39" x14ac:dyDescent="0.5">
      <c r="A95" s="8">
        <v>4</v>
      </c>
      <c r="B95" s="8" t="s">
        <v>1</v>
      </c>
      <c r="C95" s="8" t="s">
        <v>2</v>
      </c>
      <c r="D95" s="8">
        <v>9</v>
      </c>
      <c r="E95" t="s">
        <v>11</v>
      </c>
      <c r="F95" t="s">
        <v>13</v>
      </c>
      <c r="G95" s="2" t="s">
        <v>4</v>
      </c>
      <c r="H95" s="2">
        <v>0</v>
      </c>
      <c r="I95" s="2">
        <v>1</v>
      </c>
      <c r="J95" s="2">
        <v>1</v>
      </c>
      <c r="K95" s="2">
        <v>1</v>
      </c>
      <c r="L95" s="2">
        <v>1</v>
      </c>
      <c r="M95" s="2">
        <v>1</v>
      </c>
      <c r="N95" s="2">
        <v>1</v>
      </c>
      <c r="O95" s="2">
        <v>1</v>
      </c>
      <c r="P95" s="2">
        <v>1</v>
      </c>
      <c r="Q95" s="2">
        <v>1</v>
      </c>
      <c r="R95" s="2">
        <v>1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3" t="str">
        <f t="shared" si="14"/>
        <v>011111111110000000</v>
      </c>
      <c r="AA95" s="4" t="str">
        <f t="shared" si="15"/>
        <v>000000000001111100</v>
      </c>
      <c r="AB95" s="26">
        <f t="shared" si="16"/>
        <v>0</v>
      </c>
      <c r="AC95" s="12">
        <f t="shared" si="17"/>
        <v>10</v>
      </c>
      <c r="AD95" s="13">
        <f t="shared" si="18"/>
        <v>5</v>
      </c>
      <c r="AE95" s="12">
        <f t="shared" si="23"/>
        <v>5</v>
      </c>
      <c r="AF95" s="6">
        <f t="shared" si="19"/>
        <v>-33</v>
      </c>
      <c r="AG95" s="6">
        <f t="shared" si="20"/>
        <v>25</v>
      </c>
      <c r="AH95" s="6">
        <f t="shared" si="24"/>
        <v>-58</v>
      </c>
      <c r="AI95" s="21">
        <f t="shared" si="21"/>
        <v>-10</v>
      </c>
      <c r="AJ95" s="21">
        <f t="shared" si="22"/>
        <v>-0.66666666666666663</v>
      </c>
      <c r="AK95" s="15">
        <f t="shared" si="25"/>
        <v>0</v>
      </c>
      <c r="AL95" s="15">
        <f t="shared" si="26"/>
        <v>-1</v>
      </c>
      <c r="AM95" s="15">
        <f t="shared" si="27"/>
        <v>-1</v>
      </c>
    </row>
    <row r="96" spans="1:39" x14ac:dyDescent="0.5">
      <c r="A96" s="8">
        <v>4</v>
      </c>
      <c r="B96" s="8" t="s">
        <v>1</v>
      </c>
      <c r="C96" s="8" t="s">
        <v>2</v>
      </c>
      <c r="D96" s="8">
        <v>9</v>
      </c>
      <c r="E96" t="s">
        <v>11</v>
      </c>
      <c r="F96" t="s">
        <v>13</v>
      </c>
      <c r="G96" s="2" t="s">
        <v>3</v>
      </c>
      <c r="H96" s="2">
        <v>1</v>
      </c>
      <c r="I96" s="2">
        <v>1</v>
      </c>
      <c r="J96" s="2">
        <v>1</v>
      </c>
      <c r="K96" s="2">
        <v>1</v>
      </c>
      <c r="L96" s="2">
        <v>1</v>
      </c>
      <c r="M96" s="2">
        <v>1</v>
      </c>
      <c r="N96" s="2">
        <v>1</v>
      </c>
      <c r="O96" s="2">
        <v>1</v>
      </c>
      <c r="P96" s="2">
        <v>1</v>
      </c>
      <c r="Q96" s="2">
        <v>1</v>
      </c>
      <c r="R96" s="2">
        <v>1</v>
      </c>
      <c r="S96" s="2">
        <v>1</v>
      </c>
      <c r="T96" s="2">
        <v>1</v>
      </c>
      <c r="U96" s="2">
        <v>1</v>
      </c>
      <c r="V96" s="2">
        <v>1</v>
      </c>
      <c r="W96" s="2">
        <v>1</v>
      </c>
      <c r="X96" s="2">
        <v>1</v>
      </c>
      <c r="Y96" s="2">
        <v>1</v>
      </c>
      <c r="Z96" s="3" t="str">
        <f t="shared" si="14"/>
        <v>111111111111111111</v>
      </c>
      <c r="AA96" s="4" t="str">
        <f t="shared" si="15"/>
        <v>000001111111100000</v>
      </c>
      <c r="AB96" s="26">
        <f t="shared" si="16"/>
        <v>0</v>
      </c>
      <c r="AC96" s="12">
        <f t="shared" si="17"/>
        <v>18</v>
      </c>
      <c r="AD96" s="13">
        <f t="shared" si="18"/>
        <v>8</v>
      </c>
      <c r="AE96" s="12">
        <f t="shared" si="23"/>
        <v>10</v>
      </c>
      <c r="AF96" s="6">
        <f t="shared" si="19"/>
        <v>0</v>
      </c>
      <c r="AG96" s="6">
        <f t="shared" si="20"/>
        <v>0</v>
      </c>
      <c r="AH96" s="6">
        <f t="shared" si="24"/>
        <v>0</v>
      </c>
      <c r="AI96" s="21">
        <f t="shared" si="21"/>
        <v>-2</v>
      </c>
      <c r="AJ96" s="21">
        <f t="shared" si="22"/>
        <v>0.1111111111111111</v>
      </c>
      <c r="AK96" s="15">
        <f t="shared" si="25"/>
        <v>0</v>
      </c>
      <c r="AL96" s="15">
        <f t="shared" si="26"/>
        <v>0</v>
      </c>
      <c r="AM96" s="15">
        <f t="shared" si="27"/>
        <v>0</v>
      </c>
    </row>
    <row r="97" spans="1:39" x14ac:dyDescent="0.5">
      <c r="A97" s="8">
        <v>4</v>
      </c>
      <c r="B97" s="8" t="s">
        <v>1</v>
      </c>
      <c r="C97" s="8" t="s">
        <v>2</v>
      </c>
      <c r="D97" s="8">
        <v>9</v>
      </c>
      <c r="E97" t="s">
        <v>11</v>
      </c>
      <c r="F97" t="s">
        <v>13</v>
      </c>
      <c r="G97" s="2" t="s">
        <v>5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1</v>
      </c>
      <c r="R97" s="2">
        <v>1</v>
      </c>
      <c r="S97" s="2">
        <v>1</v>
      </c>
      <c r="T97" s="2">
        <v>1</v>
      </c>
      <c r="U97" s="2">
        <v>1</v>
      </c>
      <c r="V97" s="2">
        <v>1</v>
      </c>
      <c r="W97" s="2">
        <v>1</v>
      </c>
      <c r="X97" s="2">
        <v>1</v>
      </c>
      <c r="Y97" s="2">
        <v>1</v>
      </c>
      <c r="Z97" s="3" t="str">
        <f t="shared" si="14"/>
        <v>000000000111111111</v>
      </c>
      <c r="AA97" s="4" t="str">
        <f t="shared" si="15"/>
        <v>001111100000000000</v>
      </c>
      <c r="AB97" s="26">
        <f t="shared" si="16"/>
        <v>0</v>
      </c>
      <c r="AC97" s="12">
        <f t="shared" si="17"/>
        <v>9</v>
      </c>
      <c r="AD97" s="13">
        <f t="shared" si="18"/>
        <v>5</v>
      </c>
      <c r="AE97" s="12">
        <f t="shared" si="23"/>
        <v>4</v>
      </c>
      <c r="AF97" s="6">
        <f t="shared" si="19"/>
        <v>45</v>
      </c>
      <c r="AG97" s="6">
        <f t="shared" si="20"/>
        <v>-25</v>
      </c>
      <c r="AH97" s="6">
        <f t="shared" si="24"/>
        <v>70</v>
      </c>
      <c r="AI97" s="21">
        <f t="shared" si="21"/>
        <v>-9</v>
      </c>
      <c r="AJ97" s="21">
        <f t="shared" si="22"/>
        <v>-0.55555555555555558</v>
      </c>
      <c r="AK97" s="15">
        <f t="shared" si="25"/>
        <v>0</v>
      </c>
      <c r="AL97" s="15">
        <f t="shared" si="26"/>
        <v>1</v>
      </c>
      <c r="AM97" s="15">
        <f t="shared" si="27"/>
        <v>0</v>
      </c>
    </row>
    <row r="98" spans="1:39" x14ac:dyDescent="0.5">
      <c r="A98" s="8">
        <v>7</v>
      </c>
      <c r="B98" s="8" t="s">
        <v>1</v>
      </c>
      <c r="C98" s="8" t="s">
        <v>2</v>
      </c>
      <c r="D98" s="8">
        <v>9</v>
      </c>
      <c r="E98" t="s">
        <v>11</v>
      </c>
      <c r="F98" t="s">
        <v>13</v>
      </c>
      <c r="G98" s="2" t="s">
        <v>4</v>
      </c>
      <c r="H98" s="2">
        <v>0</v>
      </c>
      <c r="I98" s="2">
        <v>0</v>
      </c>
      <c r="J98" s="2">
        <v>1</v>
      </c>
      <c r="K98" s="2">
        <v>1</v>
      </c>
      <c r="L98" s="2">
        <v>1</v>
      </c>
      <c r="M98" s="2">
        <v>1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3" t="str">
        <f t="shared" si="14"/>
        <v>001111000000000000</v>
      </c>
      <c r="AA98" s="4" t="str">
        <f t="shared" si="15"/>
        <v>000000000001111100</v>
      </c>
      <c r="AB98" s="26">
        <f t="shared" si="16"/>
        <v>0</v>
      </c>
      <c r="AC98" s="12">
        <f t="shared" si="17"/>
        <v>4</v>
      </c>
      <c r="AD98" s="13">
        <f t="shared" si="18"/>
        <v>5</v>
      </c>
      <c r="AE98" s="12">
        <f t="shared" si="23"/>
        <v>-1</v>
      </c>
      <c r="AF98" s="6">
        <f t="shared" si="19"/>
        <v>-22</v>
      </c>
      <c r="AG98" s="6">
        <f t="shared" si="20"/>
        <v>25</v>
      </c>
      <c r="AH98" s="6">
        <f t="shared" si="24"/>
        <v>-47</v>
      </c>
      <c r="AI98" s="21">
        <f t="shared" si="21"/>
        <v>-4</v>
      </c>
      <c r="AJ98" s="21">
        <f t="shared" si="22"/>
        <v>0</v>
      </c>
      <c r="AK98" s="15">
        <f t="shared" si="25"/>
        <v>0</v>
      </c>
      <c r="AL98" s="15">
        <f t="shared" si="26"/>
        <v>-1</v>
      </c>
      <c r="AM98" s="15">
        <f t="shared" si="27"/>
        <v>-1</v>
      </c>
    </row>
    <row r="99" spans="1:39" x14ac:dyDescent="0.5">
      <c r="A99" s="8">
        <v>7</v>
      </c>
      <c r="B99" s="8" t="s">
        <v>1</v>
      </c>
      <c r="C99" s="8" t="s">
        <v>2</v>
      </c>
      <c r="D99" s="8">
        <v>9</v>
      </c>
      <c r="E99" t="s">
        <v>11</v>
      </c>
      <c r="F99" t="s">
        <v>13</v>
      </c>
      <c r="G99" s="2" t="s">
        <v>3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1</v>
      </c>
      <c r="O99" s="2">
        <v>1</v>
      </c>
      <c r="P99" s="2">
        <v>1</v>
      </c>
      <c r="Q99" s="2">
        <v>1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3" t="str">
        <f t="shared" si="14"/>
        <v>000000111100000000</v>
      </c>
      <c r="AA99" s="4" t="str">
        <f t="shared" si="15"/>
        <v>000001111111100000</v>
      </c>
      <c r="AB99" s="26">
        <f t="shared" si="16"/>
        <v>0</v>
      </c>
      <c r="AC99" s="12">
        <f t="shared" si="17"/>
        <v>4</v>
      </c>
      <c r="AD99" s="13">
        <f t="shared" si="18"/>
        <v>8</v>
      </c>
      <c r="AE99" s="12">
        <f t="shared" si="23"/>
        <v>-4</v>
      </c>
      <c r="AF99" s="6">
        <f t="shared" si="19"/>
        <v>-5</v>
      </c>
      <c r="AG99" s="6">
        <f t="shared" si="20"/>
        <v>0</v>
      </c>
      <c r="AH99" s="6">
        <f t="shared" si="24"/>
        <v>-5</v>
      </c>
      <c r="AI99" s="21">
        <f t="shared" si="21"/>
        <v>4</v>
      </c>
      <c r="AJ99" s="21">
        <f t="shared" si="22"/>
        <v>0.77777777777777779</v>
      </c>
      <c r="AK99" s="15">
        <f t="shared" si="25"/>
        <v>0</v>
      </c>
      <c r="AL99" s="15">
        <f t="shared" si="26"/>
        <v>0</v>
      </c>
      <c r="AM99" s="15">
        <f t="shared" si="27"/>
        <v>0</v>
      </c>
    </row>
    <row r="100" spans="1:39" x14ac:dyDescent="0.5">
      <c r="A100" s="8">
        <v>7</v>
      </c>
      <c r="B100" s="8" t="s">
        <v>1</v>
      </c>
      <c r="C100" s="8" t="s">
        <v>2</v>
      </c>
      <c r="D100" s="8">
        <v>9</v>
      </c>
      <c r="E100" t="s">
        <v>11</v>
      </c>
      <c r="F100" t="s">
        <v>13</v>
      </c>
      <c r="G100" s="2" t="s">
        <v>5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1</v>
      </c>
      <c r="V100" s="2">
        <v>1</v>
      </c>
      <c r="W100" s="2">
        <v>1</v>
      </c>
      <c r="X100" s="2">
        <v>1</v>
      </c>
      <c r="Y100" s="2">
        <v>0</v>
      </c>
      <c r="Z100" s="3" t="str">
        <f t="shared" si="14"/>
        <v>000000000000011110</v>
      </c>
      <c r="AA100" s="4" t="str">
        <f t="shared" si="15"/>
        <v>001111100000000000</v>
      </c>
      <c r="AB100" s="26">
        <f t="shared" si="16"/>
        <v>0</v>
      </c>
      <c r="AC100" s="12">
        <f t="shared" si="17"/>
        <v>4</v>
      </c>
      <c r="AD100" s="13">
        <f t="shared" si="18"/>
        <v>5</v>
      </c>
      <c r="AE100" s="12">
        <f t="shared" si="23"/>
        <v>-1</v>
      </c>
      <c r="AF100" s="6">
        <f t="shared" si="19"/>
        <v>26</v>
      </c>
      <c r="AG100" s="6">
        <f t="shared" si="20"/>
        <v>-25</v>
      </c>
      <c r="AH100" s="6">
        <f t="shared" si="24"/>
        <v>51</v>
      </c>
      <c r="AI100" s="21">
        <f t="shared" si="21"/>
        <v>-4</v>
      </c>
      <c r="AJ100" s="21">
        <f t="shared" si="22"/>
        <v>0</v>
      </c>
      <c r="AK100" s="15">
        <f t="shared" si="25"/>
        <v>0</v>
      </c>
      <c r="AL100" s="15">
        <f t="shared" si="26"/>
        <v>1</v>
      </c>
      <c r="AM100" s="15">
        <f t="shared" si="27"/>
        <v>0</v>
      </c>
    </row>
    <row r="101" spans="1:39" x14ac:dyDescent="0.5">
      <c r="A101" s="8">
        <v>30</v>
      </c>
      <c r="B101" s="8" t="s">
        <v>1</v>
      </c>
      <c r="C101" s="8" t="s">
        <v>6</v>
      </c>
      <c r="D101" s="8">
        <v>10</v>
      </c>
      <c r="E101" t="s">
        <v>11</v>
      </c>
      <c r="F101" t="s">
        <v>13</v>
      </c>
      <c r="G101" s="2" t="s">
        <v>4</v>
      </c>
      <c r="H101" s="2">
        <v>0</v>
      </c>
      <c r="I101" s="2">
        <v>0</v>
      </c>
      <c r="J101" s="2">
        <v>0</v>
      </c>
      <c r="K101" s="2">
        <v>1</v>
      </c>
      <c r="L101" s="2">
        <v>1</v>
      </c>
      <c r="M101" s="2">
        <v>1</v>
      </c>
      <c r="N101" s="2">
        <v>1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3" t="str">
        <f t="shared" si="14"/>
        <v>000111100000000000</v>
      </c>
      <c r="AA101" s="4" t="str">
        <f t="shared" si="15"/>
        <v>000000000001111100</v>
      </c>
      <c r="AB101" s="26">
        <f t="shared" si="16"/>
        <v>0</v>
      </c>
      <c r="AC101" s="12">
        <f t="shared" si="17"/>
        <v>4</v>
      </c>
      <c r="AD101" s="13">
        <f t="shared" si="18"/>
        <v>5</v>
      </c>
      <c r="AE101" s="12">
        <f t="shared" si="23"/>
        <v>-1</v>
      </c>
      <c r="AF101" s="6">
        <f t="shared" si="19"/>
        <v>-18</v>
      </c>
      <c r="AG101" s="6">
        <f t="shared" si="20"/>
        <v>25</v>
      </c>
      <c r="AH101" s="6">
        <f t="shared" si="24"/>
        <v>-43</v>
      </c>
      <c r="AI101" s="21">
        <f t="shared" si="21"/>
        <v>-4</v>
      </c>
      <c r="AJ101" s="21">
        <f t="shared" si="22"/>
        <v>0</v>
      </c>
      <c r="AK101" s="15">
        <f t="shared" si="25"/>
        <v>0</v>
      </c>
      <c r="AL101" s="15">
        <f t="shared" si="26"/>
        <v>-1</v>
      </c>
      <c r="AM101" s="15">
        <f t="shared" si="27"/>
        <v>-1</v>
      </c>
    </row>
    <row r="102" spans="1:39" x14ac:dyDescent="0.5">
      <c r="A102" s="8">
        <v>30</v>
      </c>
      <c r="B102" s="8" t="s">
        <v>1</v>
      </c>
      <c r="C102" s="8" t="s">
        <v>6</v>
      </c>
      <c r="D102" s="8">
        <v>10</v>
      </c>
      <c r="E102" t="s">
        <v>11</v>
      </c>
      <c r="F102" t="s">
        <v>13</v>
      </c>
      <c r="G102" s="2" t="s">
        <v>3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1</v>
      </c>
      <c r="N102" s="2">
        <v>1</v>
      </c>
      <c r="O102" s="2">
        <v>1</v>
      </c>
      <c r="P102" s="2">
        <v>1</v>
      </c>
      <c r="Q102" s="2">
        <v>1</v>
      </c>
      <c r="R102" s="2">
        <v>1</v>
      </c>
      <c r="S102" s="2">
        <v>1</v>
      </c>
      <c r="T102" s="2">
        <v>1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3" t="str">
        <f t="shared" si="14"/>
        <v>000001111111100000</v>
      </c>
      <c r="AA102" s="4" t="str">
        <f t="shared" si="15"/>
        <v>000001111111100000</v>
      </c>
      <c r="AB102" s="26">
        <f t="shared" si="16"/>
        <v>1</v>
      </c>
      <c r="AC102" s="12">
        <f t="shared" si="17"/>
        <v>8</v>
      </c>
      <c r="AD102" s="13">
        <f t="shared" si="18"/>
        <v>8</v>
      </c>
      <c r="AE102" s="12">
        <f t="shared" si="23"/>
        <v>0</v>
      </c>
      <c r="AF102" s="6">
        <f t="shared" si="19"/>
        <v>0</v>
      </c>
      <c r="AG102" s="6">
        <f t="shared" si="20"/>
        <v>0</v>
      </c>
      <c r="AH102" s="6">
        <f t="shared" si="24"/>
        <v>0</v>
      </c>
      <c r="AI102" s="21">
        <f t="shared" si="21"/>
        <v>8</v>
      </c>
      <c r="AJ102" s="21">
        <f t="shared" si="22"/>
        <v>1.2222222222222223</v>
      </c>
      <c r="AK102" s="15">
        <f t="shared" si="25"/>
        <v>0</v>
      </c>
      <c r="AL102" s="15">
        <f t="shared" si="26"/>
        <v>0</v>
      </c>
      <c r="AM102" s="15">
        <f t="shared" si="27"/>
        <v>0</v>
      </c>
    </row>
    <row r="103" spans="1:39" x14ac:dyDescent="0.5">
      <c r="A103" s="8">
        <v>30</v>
      </c>
      <c r="B103" s="8" t="s">
        <v>1</v>
      </c>
      <c r="C103" s="8" t="s">
        <v>6</v>
      </c>
      <c r="D103" s="8">
        <v>10</v>
      </c>
      <c r="E103" t="s">
        <v>11</v>
      </c>
      <c r="F103" t="s">
        <v>13</v>
      </c>
      <c r="G103" s="2" t="s">
        <v>5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1</v>
      </c>
      <c r="S103" s="2">
        <v>1</v>
      </c>
      <c r="T103" s="2">
        <v>1</v>
      </c>
      <c r="U103" s="2">
        <v>1</v>
      </c>
      <c r="V103" s="2">
        <v>1</v>
      </c>
      <c r="W103" s="2">
        <v>0</v>
      </c>
      <c r="X103" s="2">
        <v>0</v>
      </c>
      <c r="Y103" s="2">
        <v>0</v>
      </c>
      <c r="Z103" s="3" t="str">
        <f t="shared" si="14"/>
        <v>000000000011111000</v>
      </c>
      <c r="AA103" s="4" t="str">
        <f t="shared" si="15"/>
        <v>001111100000000000</v>
      </c>
      <c r="AB103" s="26">
        <f t="shared" si="16"/>
        <v>0</v>
      </c>
      <c r="AC103" s="12">
        <f t="shared" si="17"/>
        <v>5</v>
      </c>
      <c r="AD103" s="13">
        <f t="shared" si="18"/>
        <v>5</v>
      </c>
      <c r="AE103" s="12">
        <f t="shared" si="23"/>
        <v>0</v>
      </c>
      <c r="AF103" s="6">
        <f t="shared" si="19"/>
        <v>20</v>
      </c>
      <c r="AG103" s="6">
        <f t="shared" si="20"/>
        <v>-25</v>
      </c>
      <c r="AH103" s="6">
        <f t="shared" si="24"/>
        <v>45</v>
      </c>
      <c r="AI103" s="21">
        <f t="shared" si="21"/>
        <v>-5</v>
      </c>
      <c r="AJ103" s="21">
        <f t="shared" si="22"/>
        <v>-0.1111111111111111</v>
      </c>
      <c r="AK103" s="15">
        <f t="shared" si="25"/>
        <v>0</v>
      </c>
      <c r="AL103" s="15">
        <f t="shared" si="26"/>
        <v>1</v>
      </c>
      <c r="AM103" s="15">
        <f t="shared" si="27"/>
        <v>0</v>
      </c>
    </row>
    <row r="104" spans="1:39" x14ac:dyDescent="0.5">
      <c r="A104" s="8">
        <v>31</v>
      </c>
      <c r="B104" s="8" t="s">
        <v>1</v>
      </c>
      <c r="C104" s="8" t="s">
        <v>6</v>
      </c>
      <c r="D104" s="8">
        <v>10</v>
      </c>
      <c r="E104" t="s">
        <v>11</v>
      </c>
      <c r="F104" t="s">
        <v>13</v>
      </c>
      <c r="G104" s="2" t="s">
        <v>4</v>
      </c>
      <c r="H104" s="2">
        <v>0</v>
      </c>
      <c r="I104" s="2">
        <v>0</v>
      </c>
      <c r="J104" s="2">
        <v>0</v>
      </c>
      <c r="K104" s="2">
        <v>0</v>
      </c>
      <c r="L104" s="2">
        <v>1</v>
      </c>
      <c r="M104" s="2">
        <v>1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3" t="str">
        <f t="shared" si="14"/>
        <v>000011000000000000</v>
      </c>
      <c r="AA104" s="4" t="str">
        <f t="shared" si="15"/>
        <v>000000000001111100</v>
      </c>
      <c r="AB104" s="26">
        <f t="shared" si="16"/>
        <v>0</v>
      </c>
      <c r="AC104" s="12">
        <f t="shared" si="17"/>
        <v>2</v>
      </c>
      <c r="AD104" s="13">
        <f t="shared" si="18"/>
        <v>5</v>
      </c>
      <c r="AE104" s="12">
        <f t="shared" si="23"/>
        <v>-3</v>
      </c>
      <c r="AF104" s="6">
        <f t="shared" si="19"/>
        <v>-9</v>
      </c>
      <c r="AG104" s="6">
        <f t="shared" si="20"/>
        <v>25</v>
      </c>
      <c r="AH104" s="6">
        <f t="shared" si="24"/>
        <v>-34</v>
      </c>
      <c r="AI104" s="21">
        <f t="shared" si="21"/>
        <v>-2</v>
      </c>
      <c r="AJ104" s="21">
        <f t="shared" si="22"/>
        <v>0.22222222222222221</v>
      </c>
      <c r="AK104" s="15">
        <f t="shared" si="25"/>
        <v>0</v>
      </c>
      <c r="AL104" s="15">
        <f t="shared" si="26"/>
        <v>-1</v>
      </c>
      <c r="AM104" s="15">
        <f t="shared" si="27"/>
        <v>-1</v>
      </c>
    </row>
    <row r="105" spans="1:39" x14ac:dyDescent="0.5">
      <c r="A105" s="8">
        <v>31</v>
      </c>
      <c r="B105" s="8" t="s">
        <v>1</v>
      </c>
      <c r="C105" s="8" t="s">
        <v>6</v>
      </c>
      <c r="D105" s="8">
        <v>10</v>
      </c>
      <c r="E105" t="s">
        <v>11</v>
      </c>
      <c r="F105" t="s">
        <v>13</v>
      </c>
      <c r="G105" s="2" t="s">
        <v>3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1</v>
      </c>
      <c r="P105" s="2">
        <v>1</v>
      </c>
      <c r="Q105" s="2">
        <v>1</v>
      </c>
      <c r="R105" s="2">
        <v>1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3" t="str">
        <f t="shared" si="14"/>
        <v>000000011110000000</v>
      </c>
      <c r="AA105" s="4" t="str">
        <f t="shared" si="15"/>
        <v>000001111111100000</v>
      </c>
      <c r="AB105" s="26">
        <f t="shared" si="16"/>
        <v>0</v>
      </c>
      <c r="AC105" s="12">
        <f t="shared" si="17"/>
        <v>4</v>
      </c>
      <c r="AD105" s="13">
        <f t="shared" si="18"/>
        <v>8</v>
      </c>
      <c r="AE105" s="12">
        <f t="shared" si="23"/>
        <v>-4</v>
      </c>
      <c r="AF105" s="6">
        <f t="shared" si="19"/>
        <v>0</v>
      </c>
      <c r="AG105" s="6">
        <f t="shared" si="20"/>
        <v>0</v>
      </c>
      <c r="AH105" s="6">
        <f t="shared" si="24"/>
        <v>0</v>
      </c>
      <c r="AI105" s="21">
        <f t="shared" si="21"/>
        <v>4</v>
      </c>
      <c r="AJ105" s="21">
        <f t="shared" si="22"/>
        <v>0.77777777777777779</v>
      </c>
      <c r="AK105" s="15">
        <f t="shared" si="25"/>
        <v>0</v>
      </c>
      <c r="AL105" s="15">
        <f t="shared" si="26"/>
        <v>0</v>
      </c>
      <c r="AM105" s="15">
        <f t="shared" si="27"/>
        <v>0</v>
      </c>
    </row>
    <row r="106" spans="1:39" x14ac:dyDescent="0.5">
      <c r="A106" s="8">
        <v>31</v>
      </c>
      <c r="B106" s="8" t="s">
        <v>1</v>
      </c>
      <c r="C106" s="8" t="s">
        <v>6</v>
      </c>
      <c r="D106" s="8">
        <v>10</v>
      </c>
      <c r="E106" t="s">
        <v>11</v>
      </c>
      <c r="F106" t="s">
        <v>13</v>
      </c>
      <c r="G106" s="2" t="s">
        <v>5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1</v>
      </c>
      <c r="T106" s="2">
        <v>1</v>
      </c>
      <c r="U106" s="2">
        <v>1</v>
      </c>
      <c r="V106" s="2">
        <v>0</v>
      </c>
      <c r="W106" s="2">
        <v>0</v>
      </c>
      <c r="X106" s="2">
        <v>0</v>
      </c>
      <c r="Y106" s="2">
        <v>0</v>
      </c>
      <c r="Z106" s="3" t="str">
        <f t="shared" si="14"/>
        <v>000000000001110000</v>
      </c>
      <c r="AA106" s="4" t="str">
        <f t="shared" si="15"/>
        <v>001111100000000000</v>
      </c>
      <c r="AB106" s="26">
        <f t="shared" si="16"/>
        <v>0</v>
      </c>
      <c r="AC106" s="12">
        <f t="shared" si="17"/>
        <v>3</v>
      </c>
      <c r="AD106" s="13">
        <f t="shared" si="18"/>
        <v>5</v>
      </c>
      <c r="AE106" s="12">
        <f t="shared" si="23"/>
        <v>-2</v>
      </c>
      <c r="AF106" s="6">
        <f t="shared" si="19"/>
        <v>12</v>
      </c>
      <c r="AG106" s="6">
        <f t="shared" si="20"/>
        <v>-25</v>
      </c>
      <c r="AH106" s="6">
        <f t="shared" si="24"/>
        <v>37</v>
      </c>
      <c r="AI106" s="21">
        <f t="shared" si="21"/>
        <v>-3</v>
      </c>
      <c r="AJ106" s="21">
        <f t="shared" si="22"/>
        <v>0.1111111111111111</v>
      </c>
      <c r="AK106" s="15">
        <f t="shared" si="25"/>
        <v>0</v>
      </c>
      <c r="AL106" s="15">
        <f t="shared" si="26"/>
        <v>1</v>
      </c>
      <c r="AM106" s="15">
        <f t="shared" si="27"/>
        <v>0</v>
      </c>
    </row>
    <row r="107" spans="1:39" x14ac:dyDescent="0.5">
      <c r="A107" s="8">
        <v>33</v>
      </c>
      <c r="B107" s="8" t="s">
        <v>1</v>
      </c>
      <c r="C107" s="8" t="s">
        <v>2</v>
      </c>
      <c r="D107" s="8">
        <v>10</v>
      </c>
      <c r="E107" t="s">
        <v>11</v>
      </c>
      <c r="F107" t="s">
        <v>13</v>
      </c>
      <c r="G107" s="2" t="s">
        <v>4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1</v>
      </c>
      <c r="Q107" s="2">
        <v>1</v>
      </c>
      <c r="R107" s="2">
        <v>1</v>
      </c>
      <c r="S107" s="2">
        <v>1</v>
      </c>
      <c r="T107" s="2">
        <v>1</v>
      </c>
      <c r="U107" s="2">
        <v>1</v>
      </c>
      <c r="V107" s="2">
        <v>0</v>
      </c>
      <c r="W107" s="2">
        <v>0</v>
      </c>
      <c r="X107" s="2">
        <v>0</v>
      </c>
      <c r="Y107" s="2">
        <v>0</v>
      </c>
      <c r="Z107" s="3" t="str">
        <f t="shared" si="14"/>
        <v>000000001111110000</v>
      </c>
      <c r="AA107" s="4" t="str">
        <f t="shared" si="15"/>
        <v>000000000001111100</v>
      </c>
      <c r="AB107" s="26">
        <f t="shared" si="16"/>
        <v>0</v>
      </c>
      <c r="AC107" s="12">
        <f t="shared" si="17"/>
        <v>6</v>
      </c>
      <c r="AD107" s="13">
        <f t="shared" si="18"/>
        <v>5</v>
      </c>
      <c r="AE107" s="12">
        <f t="shared" si="23"/>
        <v>1</v>
      </c>
      <c r="AF107" s="6">
        <f t="shared" si="19"/>
        <v>14</v>
      </c>
      <c r="AG107" s="6">
        <f t="shared" si="20"/>
        <v>25</v>
      </c>
      <c r="AH107" s="6">
        <f t="shared" si="24"/>
        <v>-11</v>
      </c>
      <c r="AI107" s="21">
        <f t="shared" si="21"/>
        <v>-2</v>
      </c>
      <c r="AJ107" s="21">
        <f t="shared" si="22"/>
        <v>0.22222222222222221</v>
      </c>
      <c r="AK107" s="15">
        <f t="shared" si="25"/>
        <v>1</v>
      </c>
      <c r="AL107" s="15">
        <f t="shared" si="26"/>
        <v>0</v>
      </c>
      <c r="AM107" s="15">
        <f t="shared" si="27"/>
        <v>1</v>
      </c>
    </row>
    <row r="108" spans="1:39" x14ac:dyDescent="0.5">
      <c r="A108" s="8">
        <v>33</v>
      </c>
      <c r="B108" s="8" t="s">
        <v>1</v>
      </c>
      <c r="C108" s="8" t="s">
        <v>2</v>
      </c>
      <c r="D108" s="8">
        <v>10</v>
      </c>
      <c r="E108" t="s">
        <v>11</v>
      </c>
      <c r="F108" t="s">
        <v>13</v>
      </c>
      <c r="G108" s="2" t="s">
        <v>3</v>
      </c>
      <c r="H108" s="2">
        <v>0</v>
      </c>
      <c r="I108" s="2">
        <v>0</v>
      </c>
      <c r="J108" s="2">
        <v>1</v>
      </c>
      <c r="K108" s="2">
        <v>1</v>
      </c>
      <c r="L108" s="2">
        <v>1</v>
      </c>
      <c r="M108" s="2">
        <v>1</v>
      </c>
      <c r="N108" s="2">
        <v>1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3" t="str">
        <f t="shared" si="14"/>
        <v>001111100000000000</v>
      </c>
      <c r="AA108" s="4" t="str">
        <f t="shared" si="15"/>
        <v>000001111111100000</v>
      </c>
      <c r="AB108" s="26">
        <f t="shared" si="16"/>
        <v>0</v>
      </c>
      <c r="AC108" s="12">
        <f t="shared" si="17"/>
        <v>5</v>
      </c>
      <c r="AD108" s="13">
        <f t="shared" si="18"/>
        <v>8</v>
      </c>
      <c r="AE108" s="12">
        <f t="shared" si="23"/>
        <v>-3</v>
      </c>
      <c r="AF108" s="6">
        <f t="shared" si="19"/>
        <v>-25</v>
      </c>
      <c r="AG108" s="6">
        <f t="shared" si="20"/>
        <v>0</v>
      </c>
      <c r="AH108" s="6">
        <f t="shared" si="24"/>
        <v>-25</v>
      </c>
      <c r="AI108" s="21">
        <f t="shared" si="21"/>
        <v>-1</v>
      </c>
      <c r="AJ108" s="21">
        <f t="shared" si="22"/>
        <v>0.22222222222222221</v>
      </c>
      <c r="AK108" s="15">
        <f t="shared" si="25"/>
        <v>0</v>
      </c>
      <c r="AL108" s="15">
        <f t="shared" si="26"/>
        <v>0</v>
      </c>
      <c r="AM108" s="15">
        <f t="shared" si="27"/>
        <v>0</v>
      </c>
    </row>
    <row r="109" spans="1:39" x14ac:dyDescent="0.5">
      <c r="A109" s="8">
        <v>33</v>
      </c>
      <c r="B109" s="8" t="s">
        <v>1</v>
      </c>
      <c r="C109" s="8" t="s">
        <v>2</v>
      </c>
      <c r="D109" s="8">
        <v>10</v>
      </c>
      <c r="E109" t="s">
        <v>11</v>
      </c>
      <c r="F109" t="s">
        <v>13</v>
      </c>
      <c r="G109" s="2" t="s">
        <v>5</v>
      </c>
      <c r="H109" s="2">
        <v>0</v>
      </c>
      <c r="I109" s="2">
        <v>0</v>
      </c>
      <c r="J109" s="2">
        <v>0</v>
      </c>
      <c r="K109" s="2">
        <v>0</v>
      </c>
      <c r="L109" s="2">
        <v>1</v>
      </c>
      <c r="M109" s="2">
        <v>1</v>
      </c>
      <c r="N109" s="2">
        <v>1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3" t="str">
        <f t="shared" si="14"/>
        <v>000011100000000000</v>
      </c>
      <c r="AA109" s="4" t="str">
        <f t="shared" si="15"/>
        <v>001111100000000000</v>
      </c>
      <c r="AB109" s="26">
        <f t="shared" si="16"/>
        <v>0</v>
      </c>
      <c r="AC109" s="12">
        <f t="shared" si="17"/>
        <v>3</v>
      </c>
      <c r="AD109" s="13">
        <f t="shared" si="18"/>
        <v>5</v>
      </c>
      <c r="AE109" s="12">
        <f t="shared" si="23"/>
        <v>-2</v>
      </c>
      <c r="AF109" s="6">
        <f t="shared" si="19"/>
        <v>-12</v>
      </c>
      <c r="AG109" s="6">
        <f t="shared" si="20"/>
        <v>-25</v>
      </c>
      <c r="AH109" s="6">
        <f t="shared" si="24"/>
        <v>13</v>
      </c>
      <c r="AI109" s="21">
        <f t="shared" si="21"/>
        <v>1</v>
      </c>
      <c r="AJ109" s="21">
        <f t="shared" si="22"/>
        <v>0.55555555555555558</v>
      </c>
      <c r="AK109" s="15">
        <f t="shared" si="25"/>
        <v>1</v>
      </c>
      <c r="AL109" s="15">
        <f t="shared" si="26"/>
        <v>0</v>
      </c>
      <c r="AM109" s="15">
        <f t="shared" si="27"/>
        <v>1</v>
      </c>
    </row>
    <row r="110" spans="1:39" x14ac:dyDescent="0.5">
      <c r="A110" s="8">
        <v>35</v>
      </c>
      <c r="B110" s="8" t="s">
        <v>1</v>
      </c>
      <c r="C110" s="8" t="s">
        <v>2</v>
      </c>
      <c r="D110" s="8">
        <v>10</v>
      </c>
      <c r="E110" t="s">
        <v>11</v>
      </c>
      <c r="F110" t="s">
        <v>13</v>
      </c>
      <c r="G110" s="2" t="s">
        <v>4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1</v>
      </c>
      <c r="W110" s="2">
        <v>1</v>
      </c>
      <c r="X110" s="2">
        <v>1</v>
      </c>
      <c r="Y110" s="2">
        <v>1</v>
      </c>
      <c r="Z110" s="3" t="str">
        <f t="shared" si="14"/>
        <v>000000000000001111</v>
      </c>
      <c r="AA110" s="4" t="str">
        <f t="shared" si="15"/>
        <v>000000000001111100</v>
      </c>
      <c r="AB110" s="26">
        <f t="shared" si="16"/>
        <v>0</v>
      </c>
      <c r="AC110" s="12">
        <f t="shared" si="17"/>
        <v>4</v>
      </c>
      <c r="AD110" s="13">
        <f t="shared" si="18"/>
        <v>5</v>
      </c>
      <c r="AE110" s="12">
        <f t="shared" si="23"/>
        <v>-1</v>
      </c>
      <c r="AF110" s="6">
        <f t="shared" si="19"/>
        <v>30</v>
      </c>
      <c r="AG110" s="6">
        <f t="shared" si="20"/>
        <v>25</v>
      </c>
      <c r="AH110" s="6">
        <f t="shared" si="24"/>
        <v>5</v>
      </c>
      <c r="AI110" s="21">
        <f t="shared" si="21"/>
        <v>2</v>
      </c>
      <c r="AJ110" s="21">
        <f t="shared" si="22"/>
        <v>0.66666666666666663</v>
      </c>
      <c r="AK110" s="15">
        <f t="shared" si="25"/>
        <v>1</v>
      </c>
      <c r="AL110" s="15">
        <f t="shared" si="26"/>
        <v>0</v>
      </c>
      <c r="AM110" s="15">
        <f t="shared" si="27"/>
        <v>1</v>
      </c>
    </row>
    <row r="111" spans="1:39" x14ac:dyDescent="0.5">
      <c r="A111" s="8">
        <v>35</v>
      </c>
      <c r="B111" s="8" t="s">
        <v>1</v>
      </c>
      <c r="C111" s="8" t="s">
        <v>2</v>
      </c>
      <c r="D111" s="8">
        <v>10</v>
      </c>
      <c r="E111" t="s">
        <v>11</v>
      </c>
      <c r="F111" t="s">
        <v>13</v>
      </c>
      <c r="G111" s="2" t="s">
        <v>3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1</v>
      </c>
      <c r="Q111" s="2">
        <v>1</v>
      </c>
      <c r="R111" s="2">
        <v>1</v>
      </c>
      <c r="S111" s="2">
        <v>1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3" t="str">
        <f t="shared" si="14"/>
        <v>000000001111000000</v>
      </c>
      <c r="AA111" s="4" t="str">
        <f t="shared" si="15"/>
        <v>000001111111100000</v>
      </c>
      <c r="AB111" s="26">
        <f t="shared" si="16"/>
        <v>0</v>
      </c>
      <c r="AC111" s="12">
        <f t="shared" si="17"/>
        <v>4</v>
      </c>
      <c r="AD111" s="13">
        <f t="shared" si="18"/>
        <v>8</v>
      </c>
      <c r="AE111" s="12">
        <f t="shared" si="23"/>
        <v>-4</v>
      </c>
      <c r="AF111" s="6">
        <f t="shared" si="19"/>
        <v>5</v>
      </c>
      <c r="AG111" s="6">
        <f t="shared" si="20"/>
        <v>0</v>
      </c>
      <c r="AH111" s="6">
        <f t="shared" si="24"/>
        <v>5</v>
      </c>
      <c r="AI111" s="21">
        <f t="shared" si="21"/>
        <v>4</v>
      </c>
      <c r="AJ111" s="21">
        <f t="shared" si="22"/>
        <v>0.77777777777777779</v>
      </c>
      <c r="AK111" s="15">
        <f t="shared" si="25"/>
        <v>0</v>
      </c>
      <c r="AL111" s="15">
        <f t="shared" si="26"/>
        <v>0</v>
      </c>
      <c r="AM111" s="15">
        <f t="shared" si="27"/>
        <v>0</v>
      </c>
    </row>
    <row r="112" spans="1:39" x14ac:dyDescent="0.5">
      <c r="A112" s="8">
        <v>35</v>
      </c>
      <c r="B112" s="8" t="s">
        <v>1</v>
      </c>
      <c r="C112" s="8" t="s">
        <v>2</v>
      </c>
      <c r="D112" s="8">
        <v>10</v>
      </c>
      <c r="E112" t="s">
        <v>11</v>
      </c>
      <c r="F112" t="s">
        <v>13</v>
      </c>
      <c r="G112" s="2" t="s">
        <v>5</v>
      </c>
      <c r="H112" s="2">
        <v>0</v>
      </c>
      <c r="I112" s="2">
        <v>1</v>
      </c>
      <c r="J112" s="2">
        <v>1</v>
      </c>
      <c r="K112" s="2">
        <v>1</v>
      </c>
      <c r="L112" s="2">
        <v>1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3" t="str">
        <f t="shared" si="14"/>
        <v>011110000000000000</v>
      </c>
      <c r="AA112" s="4" t="str">
        <f t="shared" si="15"/>
        <v>001111100000000000</v>
      </c>
      <c r="AB112" s="26">
        <f t="shared" si="16"/>
        <v>0</v>
      </c>
      <c r="AC112" s="12">
        <f t="shared" si="17"/>
        <v>4</v>
      </c>
      <c r="AD112" s="13">
        <f t="shared" si="18"/>
        <v>5</v>
      </c>
      <c r="AE112" s="12">
        <f t="shared" si="23"/>
        <v>-1</v>
      </c>
      <c r="AF112" s="6">
        <f t="shared" si="19"/>
        <v>-26</v>
      </c>
      <c r="AG112" s="6">
        <f t="shared" si="20"/>
        <v>-25</v>
      </c>
      <c r="AH112" s="6">
        <f t="shared" si="24"/>
        <v>-1</v>
      </c>
      <c r="AI112" s="21">
        <f t="shared" si="21"/>
        <v>4</v>
      </c>
      <c r="AJ112" s="21">
        <f t="shared" si="22"/>
        <v>0.88888888888888884</v>
      </c>
      <c r="AK112" s="15">
        <f t="shared" si="25"/>
        <v>1</v>
      </c>
      <c r="AL112" s="15">
        <f t="shared" si="26"/>
        <v>0</v>
      </c>
      <c r="AM112" s="15">
        <f t="shared" si="27"/>
        <v>1</v>
      </c>
    </row>
    <row r="113" spans="1:39" x14ac:dyDescent="0.5">
      <c r="A113" s="8">
        <v>36</v>
      </c>
      <c r="B113" s="8" t="s">
        <v>1</v>
      </c>
      <c r="C113" s="8" t="s">
        <v>2</v>
      </c>
      <c r="D113" s="8">
        <v>10</v>
      </c>
      <c r="E113" t="s">
        <v>11</v>
      </c>
      <c r="F113" t="s">
        <v>13</v>
      </c>
      <c r="G113" s="2" t="s">
        <v>4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1</v>
      </c>
      <c r="U113" s="2">
        <v>1</v>
      </c>
      <c r="V113" s="2">
        <v>1</v>
      </c>
      <c r="W113" s="2">
        <v>1</v>
      </c>
      <c r="X113" s="2">
        <v>1</v>
      </c>
      <c r="Y113" s="2">
        <v>0</v>
      </c>
      <c r="Z113" s="3" t="str">
        <f t="shared" si="14"/>
        <v>000000000000111110</v>
      </c>
      <c r="AA113" s="4" t="str">
        <f t="shared" si="15"/>
        <v>000000000001111100</v>
      </c>
      <c r="AB113" s="26">
        <f t="shared" si="16"/>
        <v>0</v>
      </c>
      <c r="AC113" s="12">
        <f t="shared" si="17"/>
        <v>5</v>
      </c>
      <c r="AD113" s="13">
        <f t="shared" si="18"/>
        <v>5</v>
      </c>
      <c r="AE113" s="12">
        <f t="shared" si="23"/>
        <v>0</v>
      </c>
      <c r="AF113" s="6">
        <f t="shared" si="19"/>
        <v>30</v>
      </c>
      <c r="AG113" s="6">
        <f t="shared" si="20"/>
        <v>25</v>
      </c>
      <c r="AH113" s="6">
        <f t="shared" si="24"/>
        <v>5</v>
      </c>
      <c r="AI113" s="21">
        <f t="shared" si="21"/>
        <v>5</v>
      </c>
      <c r="AJ113" s="21">
        <f t="shared" si="22"/>
        <v>1</v>
      </c>
      <c r="AK113" s="15">
        <f t="shared" si="25"/>
        <v>1</v>
      </c>
      <c r="AL113" s="15">
        <f t="shared" si="26"/>
        <v>0</v>
      </c>
      <c r="AM113" s="15">
        <f t="shared" si="27"/>
        <v>1</v>
      </c>
    </row>
    <row r="114" spans="1:39" x14ac:dyDescent="0.5">
      <c r="A114" s="8">
        <v>36</v>
      </c>
      <c r="B114" s="8" t="s">
        <v>1</v>
      </c>
      <c r="C114" s="8" t="s">
        <v>2</v>
      </c>
      <c r="D114" s="8">
        <v>10</v>
      </c>
      <c r="E114" t="s">
        <v>11</v>
      </c>
      <c r="F114" t="s">
        <v>13</v>
      </c>
      <c r="G114" s="2" t="s">
        <v>3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1</v>
      </c>
      <c r="N114" s="2">
        <v>1</v>
      </c>
      <c r="O114" s="2">
        <v>1</v>
      </c>
      <c r="P114" s="2">
        <v>1</v>
      </c>
      <c r="Q114" s="2">
        <v>1</v>
      </c>
      <c r="R114" s="2">
        <v>1</v>
      </c>
      <c r="S114" s="2">
        <v>1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3" t="str">
        <f t="shared" si="14"/>
        <v>000001111111000000</v>
      </c>
      <c r="AA114" s="4" t="str">
        <f t="shared" si="15"/>
        <v>000001111111100000</v>
      </c>
      <c r="AB114" s="26">
        <f t="shared" si="16"/>
        <v>0</v>
      </c>
      <c r="AC114" s="12">
        <f t="shared" si="17"/>
        <v>7</v>
      </c>
      <c r="AD114" s="13">
        <f t="shared" si="18"/>
        <v>8</v>
      </c>
      <c r="AE114" s="12">
        <f t="shared" si="23"/>
        <v>-1</v>
      </c>
      <c r="AF114" s="6">
        <f t="shared" si="19"/>
        <v>-4</v>
      </c>
      <c r="AG114" s="6">
        <f t="shared" si="20"/>
        <v>0</v>
      </c>
      <c r="AH114" s="6">
        <f t="shared" si="24"/>
        <v>-4</v>
      </c>
      <c r="AI114" s="21">
        <f t="shared" si="21"/>
        <v>7</v>
      </c>
      <c r="AJ114" s="21">
        <f t="shared" si="22"/>
        <v>1.1111111111111112</v>
      </c>
      <c r="AK114" s="15">
        <f t="shared" si="25"/>
        <v>0</v>
      </c>
      <c r="AL114" s="15">
        <f t="shared" si="26"/>
        <v>0</v>
      </c>
      <c r="AM114" s="15">
        <f t="shared" si="27"/>
        <v>0</v>
      </c>
    </row>
    <row r="115" spans="1:39" x14ac:dyDescent="0.5">
      <c r="A115" s="8">
        <v>36</v>
      </c>
      <c r="B115" s="8" t="s">
        <v>1</v>
      </c>
      <c r="C115" s="8" t="s">
        <v>2</v>
      </c>
      <c r="D115" s="8">
        <v>10</v>
      </c>
      <c r="E115" t="s">
        <v>11</v>
      </c>
      <c r="F115" t="s">
        <v>13</v>
      </c>
      <c r="G115" s="2" t="s">
        <v>5</v>
      </c>
      <c r="H115" s="2">
        <v>1</v>
      </c>
      <c r="I115" s="2">
        <v>1</v>
      </c>
      <c r="J115" s="2">
        <v>1</v>
      </c>
      <c r="K115" s="2">
        <v>1</v>
      </c>
      <c r="L115" s="2">
        <v>1</v>
      </c>
      <c r="M115" s="2">
        <v>1</v>
      </c>
      <c r="N115" s="2">
        <v>1</v>
      </c>
      <c r="O115" s="2">
        <v>1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3" t="str">
        <f t="shared" si="14"/>
        <v>111111110000000000</v>
      </c>
      <c r="AA115" s="4" t="str">
        <f t="shared" si="15"/>
        <v>001111100000000000</v>
      </c>
      <c r="AB115" s="26">
        <f t="shared" si="16"/>
        <v>0</v>
      </c>
      <c r="AC115" s="12">
        <f t="shared" si="17"/>
        <v>8</v>
      </c>
      <c r="AD115" s="13">
        <f t="shared" si="18"/>
        <v>5</v>
      </c>
      <c r="AE115" s="12">
        <f t="shared" si="23"/>
        <v>3</v>
      </c>
      <c r="AF115" s="6">
        <f t="shared" si="19"/>
        <v>-44</v>
      </c>
      <c r="AG115" s="6">
        <f t="shared" si="20"/>
        <v>-25</v>
      </c>
      <c r="AH115" s="6">
        <f t="shared" si="24"/>
        <v>-19</v>
      </c>
      <c r="AI115" s="21">
        <f t="shared" si="21"/>
        <v>2</v>
      </c>
      <c r="AJ115" s="21">
        <f t="shared" si="22"/>
        <v>0.66666666666666663</v>
      </c>
      <c r="AK115" s="15">
        <f t="shared" si="25"/>
        <v>1</v>
      </c>
      <c r="AL115" s="15">
        <f t="shared" si="26"/>
        <v>0</v>
      </c>
      <c r="AM115" s="15">
        <f t="shared" si="27"/>
        <v>1</v>
      </c>
    </row>
    <row r="116" spans="1:39" x14ac:dyDescent="0.5">
      <c r="A116" s="8">
        <v>37</v>
      </c>
      <c r="B116" s="8" t="s">
        <v>1</v>
      </c>
      <c r="C116" s="8" t="s">
        <v>2</v>
      </c>
      <c r="D116" s="8">
        <v>10</v>
      </c>
      <c r="E116" t="s">
        <v>11</v>
      </c>
      <c r="F116" t="s">
        <v>13</v>
      </c>
      <c r="G116" s="2" t="s">
        <v>4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1</v>
      </c>
      <c r="W116" s="2">
        <v>1</v>
      </c>
      <c r="X116" s="2">
        <v>1</v>
      </c>
      <c r="Y116" s="2">
        <v>1</v>
      </c>
      <c r="Z116" s="3" t="str">
        <f t="shared" si="14"/>
        <v>000000000000001111</v>
      </c>
      <c r="AA116" s="4" t="str">
        <f t="shared" si="15"/>
        <v>000000000001111100</v>
      </c>
      <c r="AB116" s="26">
        <f t="shared" si="16"/>
        <v>0</v>
      </c>
      <c r="AC116" s="12">
        <f t="shared" si="17"/>
        <v>4</v>
      </c>
      <c r="AD116" s="13">
        <f t="shared" si="18"/>
        <v>5</v>
      </c>
      <c r="AE116" s="12">
        <f t="shared" si="23"/>
        <v>-1</v>
      </c>
      <c r="AF116" s="6">
        <f t="shared" si="19"/>
        <v>30</v>
      </c>
      <c r="AG116" s="6">
        <f t="shared" si="20"/>
        <v>25</v>
      </c>
      <c r="AH116" s="6">
        <f t="shared" si="24"/>
        <v>5</v>
      </c>
      <c r="AI116" s="21">
        <f t="shared" si="21"/>
        <v>2</v>
      </c>
      <c r="AJ116" s="21">
        <f t="shared" si="22"/>
        <v>0.66666666666666663</v>
      </c>
      <c r="AK116" s="15">
        <f t="shared" si="25"/>
        <v>1</v>
      </c>
      <c r="AL116" s="15">
        <f t="shared" si="26"/>
        <v>0</v>
      </c>
      <c r="AM116" s="15">
        <f t="shared" si="27"/>
        <v>1</v>
      </c>
    </row>
    <row r="117" spans="1:39" x14ac:dyDescent="0.5">
      <c r="A117" s="8">
        <v>37</v>
      </c>
      <c r="B117" s="8" t="s">
        <v>1</v>
      </c>
      <c r="C117" s="8" t="s">
        <v>2</v>
      </c>
      <c r="D117" s="8">
        <v>10</v>
      </c>
      <c r="E117" t="s">
        <v>11</v>
      </c>
      <c r="F117" t="s">
        <v>13</v>
      </c>
      <c r="G117" s="2" t="s">
        <v>3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1</v>
      </c>
      <c r="P117" s="2">
        <v>1</v>
      </c>
      <c r="Q117" s="2">
        <v>1</v>
      </c>
      <c r="R117" s="2">
        <v>1</v>
      </c>
      <c r="S117" s="2">
        <v>1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3" t="str">
        <f t="shared" si="14"/>
        <v>000000011111000000</v>
      </c>
      <c r="AA117" s="4" t="str">
        <f t="shared" si="15"/>
        <v>000001111111100000</v>
      </c>
      <c r="AB117" s="26">
        <f t="shared" si="16"/>
        <v>0</v>
      </c>
      <c r="AC117" s="12">
        <f t="shared" si="17"/>
        <v>5</v>
      </c>
      <c r="AD117" s="13">
        <f t="shared" si="18"/>
        <v>8</v>
      </c>
      <c r="AE117" s="12">
        <f t="shared" si="23"/>
        <v>-3</v>
      </c>
      <c r="AF117" s="6">
        <f t="shared" si="19"/>
        <v>3</v>
      </c>
      <c r="AG117" s="6">
        <f t="shared" si="20"/>
        <v>0</v>
      </c>
      <c r="AH117" s="6">
        <f t="shared" si="24"/>
        <v>3</v>
      </c>
      <c r="AI117" s="21">
        <f t="shared" si="21"/>
        <v>5</v>
      </c>
      <c r="AJ117" s="21">
        <f t="shared" si="22"/>
        <v>0.88888888888888884</v>
      </c>
      <c r="AK117" s="15">
        <f t="shared" si="25"/>
        <v>0</v>
      </c>
      <c r="AL117" s="15">
        <f t="shared" si="26"/>
        <v>0</v>
      </c>
      <c r="AM117" s="15">
        <f t="shared" si="27"/>
        <v>0</v>
      </c>
    </row>
    <row r="118" spans="1:39" x14ac:dyDescent="0.5">
      <c r="A118" s="8">
        <v>37</v>
      </c>
      <c r="B118" s="8" t="s">
        <v>1</v>
      </c>
      <c r="C118" s="8" t="s">
        <v>2</v>
      </c>
      <c r="D118" s="8">
        <v>10</v>
      </c>
      <c r="E118" t="s">
        <v>11</v>
      </c>
      <c r="F118" t="s">
        <v>13</v>
      </c>
      <c r="G118" s="2" t="s">
        <v>5</v>
      </c>
      <c r="H118" s="2">
        <v>1</v>
      </c>
      <c r="I118" s="2">
        <v>1</v>
      </c>
      <c r="J118" s="2">
        <v>1</v>
      </c>
      <c r="K118" s="2">
        <v>1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3" t="str">
        <f t="shared" si="14"/>
        <v>111100000000000000</v>
      </c>
      <c r="AA118" s="4" t="str">
        <f t="shared" si="15"/>
        <v>001111100000000000</v>
      </c>
      <c r="AB118" s="26">
        <f t="shared" si="16"/>
        <v>0</v>
      </c>
      <c r="AC118" s="12">
        <f t="shared" si="17"/>
        <v>4</v>
      </c>
      <c r="AD118" s="13">
        <f t="shared" si="18"/>
        <v>5</v>
      </c>
      <c r="AE118" s="12">
        <f t="shared" si="23"/>
        <v>-1</v>
      </c>
      <c r="AF118" s="6">
        <f t="shared" si="19"/>
        <v>-30</v>
      </c>
      <c r="AG118" s="6">
        <f t="shared" si="20"/>
        <v>-25</v>
      </c>
      <c r="AH118" s="6">
        <f t="shared" si="24"/>
        <v>-5</v>
      </c>
      <c r="AI118" s="21">
        <f t="shared" si="21"/>
        <v>2</v>
      </c>
      <c r="AJ118" s="21">
        <f t="shared" si="22"/>
        <v>0.66666666666666663</v>
      </c>
      <c r="AK118" s="15">
        <f t="shared" si="25"/>
        <v>1</v>
      </c>
      <c r="AL118" s="15">
        <f t="shared" si="26"/>
        <v>0</v>
      </c>
      <c r="AM118" s="15">
        <f t="shared" si="27"/>
        <v>1</v>
      </c>
    </row>
    <row r="119" spans="1:39" x14ac:dyDescent="0.5">
      <c r="A119" s="8">
        <v>38</v>
      </c>
      <c r="B119" s="8" t="s">
        <v>1</v>
      </c>
      <c r="C119" s="8" t="s">
        <v>6</v>
      </c>
      <c r="D119" s="8">
        <v>11</v>
      </c>
      <c r="E119" t="s">
        <v>11</v>
      </c>
      <c r="F119" t="s">
        <v>13</v>
      </c>
      <c r="G119" s="2" t="s">
        <v>4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1</v>
      </c>
      <c r="T119" s="2">
        <v>1</v>
      </c>
      <c r="U119" s="2">
        <v>1</v>
      </c>
      <c r="V119" s="2">
        <v>1</v>
      </c>
      <c r="W119" s="2">
        <v>1</v>
      </c>
      <c r="X119" s="2">
        <v>1</v>
      </c>
      <c r="Y119" s="2">
        <v>1</v>
      </c>
      <c r="Z119" s="3" t="str">
        <f t="shared" si="14"/>
        <v>000000000001111111</v>
      </c>
      <c r="AA119" s="4" t="str">
        <f t="shared" si="15"/>
        <v>000000000001111100</v>
      </c>
      <c r="AB119" s="26">
        <f t="shared" si="16"/>
        <v>0</v>
      </c>
      <c r="AC119" s="12">
        <f t="shared" si="17"/>
        <v>7</v>
      </c>
      <c r="AD119" s="13">
        <f t="shared" si="18"/>
        <v>5</v>
      </c>
      <c r="AE119" s="12">
        <f t="shared" si="23"/>
        <v>2</v>
      </c>
      <c r="AF119" s="6">
        <f t="shared" si="19"/>
        <v>42</v>
      </c>
      <c r="AG119" s="6">
        <f t="shared" si="20"/>
        <v>25</v>
      </c>
      <c r="AH119" s="6">
        <f t="shared" si="24"/>
        <v>17</v>
      </c>
      <c r="AI119" s="21">
        <f t="shared" si="21"/>
        <v>3</v>
      </c>
      <c r="AJ119" s="21">
        <f t="shared" si="22"/>
        <v>0.77777777777777779</v>
      </c>
      <c r="AK119" s="15">
        <f t="shared" si="25"/>
        <v>1</v>
      </c>
      <c r="AL119" s="15">
        <f t="shared" si="26"/>
        <v>0</v>
      </c>
      <c r="AM119" s="15">
        <f t="shared" si="27"/>
        <v>1</v>
      </c>
    </row>
    <row r="120" spans="1:39" x14ac:dyDescent="0.5">
      <c r="A120" s="8">
        <v>38</v>
      </c>
      <c r="B120" s="8" t="s">
        <v>1</v>
      </c>
      <c r="C120" s="8" t="s">
        <v>6</v>
      </c>
      <c r="D120" s="8">
        <v>11</v>
      </c>
      <c r="E120" t="s">
        <v>11</v>
      </c>
      <c r="F120" t="s">
        <v>13</v>
      </c>
      <c r="G120" s="2" t="s">
        <v>3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1</v>
      </c>
      <c r="U120" s="2">
        <v>1</v>
      </c>
      <c r="V120" s="2">
        <v>1</v>
      </c>
      <c r="W120" s="2">
        <v>1</v>
      </c>
      <c r="X120" s="2">
        <v>1</v>
      </c>
      <c r="Y120" s="2">
        <v>1</v>
      </c>
      <c r="Z120" s="3" t="str">
        <f t="shared" si="14"/>
        <v>000000000000111111</v>
      </c>
      <c r="AA120" s="4" t="str">
        <f t="shared" si="15"/>
        <v>000001111111100000</v>
      </c>
      <c r="AB120" s="26">
        <f t="shared" si="16"/>
        <v>0</v>
      </c>
      <c r="AC120" s="12">
        <f t="shared" si="17"/>
        <v>6</v>
      </c>
      <c r="AD120" s="13">
        <f t="shared" si="18"/>
        <v>8</v>
      </c>
      <c r="AE120" s="12">
        <f t="shared" si="23"/>
        <v>-2</v>
      </c>
      <c r="AF120" s="6">
        <f t="shared" si="19"/>
        <v>39</v>
      </c>
      <c r="AG120" s="6">
        <f t="shared" si="20"/>
        <v>0</v>
      </c>
      <c r="AH120" s="6">
        <f t="shared" si="24"/>
        <v>39</v>
      </c>
      <c r="AI120" s="21">
        <f t="shared" si="21"/>
        <v>-4</v>
      </c>
      <c r="AJ120" s="21">
        <f t="shared" si="22"/>
        <v>-0.1111111111111111</v>
      </c>
      <c r="AK120" s="15">
        <f t="shared" si="25"/>
        <v>0</v>
      </c>
      <c r="AL120" s="15">
        <f t="shared" si="26"/>
        <v>0</v>
      </c>
      <c r="AM120" s="15">
        <f t="shared" si="27"/>
        <v>0</v>
      </c>
    </row>
    <row r="121" spans="1:39" x14ac:dyDescent="0.5">
      <c r="A121" s="8">
        <v>38</v>
      </c>
      <c r="B121" s="8" t="s">
        <v>1</v>
      </c>
      <c r="C121" s="8" t="s">
        <v>6</v>
      </c>
      <c r="D121" s="8">
        <v>11</v>
      </c>
      <c r="E121" t="s">
        <v>11</v>
      </c>
      <c r="F121" t="s">
        <v>13</v>
      </c>
      <c r="G121" s="2" t="s">
        <v>5</v>
      </c>
      <c r="H121" s="2">
        <v>1</v>
      </c>
      <c r="I121" s="2">
        <v>1</v>
      </c>
      <c r="J121" s="2">
        <v>1</v>
      </c>
      <c r="K121" s="2">
        <v>1</v>
      </c>
      <c r="L121" s="2">
        <v>1</v>
      </c>
      <c r="M121" s="2">
        <v>1</v>
      </c>
      <c r="N121" s="2">
        <v>1</v>
      </c>
      <c r="O121" s="2">
        <v>1</v>
      </c>
      <c r="P121" s="2">
        <v>1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3" t="str">
        <f t="shared" si="14"/>
        <v>111111111000000000</v>
      </c>
      <c r="AA121" s="4" t="str">
        <f t="shared" si="15"/>
        <v>001111100000000000</v>
      </c>
      <c r="AB121" s="26">
        <f t="shared" si="16"/>
        <v>0</v>
      </c>
      <c r="AC121" s="12">
        <f t="shared" si="17"/>
        <v>9</v>
      </c>
      <c r="AD121" s="13">
        <f t="shared" si="18"/>
        <v>5</v>
      </c>
      <c r="AE121" s="12">
        <f t="shared" si="23"/>
        <v>4</v>
      </c>
      <c r="AF121" s="6">
        <f t="shared" si="19"/>
        <v>-45</v>
      </c>
      <c r="AG121" s="6">
        <f t="shared" si="20"/>
        <v>-25</v>
      </c>
      <c r="AH121" s="6">
        <f t="shared" si="24"/>
        <v>-20</v>
      </c>
      <c r="AI121" s="21">
        <f t="shared" si="21"/>
        <v>1</v>
      </c>
      <c r="AJ121" s="21">
        <f t="shared" si="22"/>
        <v>0.55555555555555558</v>
      </c>
      <c r="AK121" s="15">
        <f t="shared" si="25"/>
        <v>1</v>
      </c>
      <c r="AL121" s="15">
        <f t="shared" si="26"/>
        <v>0</v>
      </c>
      <c r="AM121" s="15">
        <f t="shared" si="27"/>
        <v>1</v>
      </c>
    </row>
    <row r="122" spans="1:39" x14ac:dyDescent="0.5">
      <c r="A122" s="8">
        <v>41</v>
      </c>
      <c r="B122" s="8" t="s">
        <v>1</v>
      </c>
      <c r="C122" s="8" t="s">
        <v>2</v>
      </c>
      <c r="D122" s="8">
        <v>11</v>
      </c>
      <c r="E122" t="s">
        <v>11</v>
      </c>
      <c r="F122" t="s">
        <v>13</v>
      </c>
      <c r="G122" s="2" t="s">
        <v>4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1</v>
      </c>
      <c r="P122" s="2">
        <v>1</v>
      </c>
      <c r="Q122" s="2">
        <v>1</v>
      </c>
      <c r="R122" s="2">
        <v>1</v>
      </c>
      <c r="S122" s="2">
        <v>1</v>
      </c>
      <c r="T122" s="2">
        <v>1</v>
      </c>
      <c r="U122" s="2">
        <v>1</v>
      </c>
      <c r="V122" s="2">
        <v>1</v>
      </c>
      <c r="W122" s="2">
        <v>1</v>
      </c>
      <c r="X122" s="2">
        <v>1</v>
      </c>
      <c r="Y122" s="2">
        <v>1</v>
      </c>
      <c r="Z122" s="3" t="str">
        <f t="shared" si="14"/>
        <v>000000011111111111</v>
      </c>
      <c r="AA122" s="4" t="str">
        <f t="shared" si="15"/>
        <v>000000000001111100</v>
      </c>
      <c r="AB122" s="26">
        <f t="shared" si="16"/>
        <v>0</v>
      </c>
      <c r="AC122" s="12">
        <f t="shared" si="17"/>
        <v>11</v>
      </c>
      <c r="AD122" s="13">
        <f t="shared" si="18"/>
        <v>5</v>
      </c>
      <c r="AE122" s="12">
        <f t="shared" si="23"/>
        <v>6</v>
      </c>
      <c r="AF122" s="6">
        <f t="shared" si="19"/>
        <v>42</v>
      </c>
      <c r="AG122" s="6">
        <f t="shared" si="20"/>
        <v>25</v>
      </c>
      <c r="AH122" s="6">
        <f t="shared" si="24"/>
        <v>17</v>
      </c>
      <c r="AI122" s="21">
        <f t="shared" si="21"/>
        <v>-1</v>
      </c>
      <c r="AJ122" s="21">
        <f t="shared" si="22"/>
        <v>0.33333333333333331</v>
      </c>
      <c r="AK122" s="15">
        <f t="shared" si="25"/>
        <v>1</v>
      </c>
      <c r="AL122" s="15">
        <f t="shared" si="26"/>
        <v>0</v>
      </c>
      <c r="AM122" s="15">
        <f t="shared" si="27"/>
        <v>1</v>
      </c>
    </row>
    <row r="123" spans="1:39" x14ac:dyDescent="0.5">
      <c r="A123" s="8">
        <v>41</v>
      </c>
      <c r="B123" s="8" t="s">
        <v>1</v>
      </c>
      <c r="C123" s="8" t="s">
        <v>2</v>
      </c>
      <c r="D123" s="8">
        <v>11</v>
      </c>
      <c r="E123" t="s">
        <v>11</v>
      </c>
      <c r="F123" t="s">
        <v>13</v>
      </c>
      <c r="G123" s="2" t="s">
        <v>3</v>
      </c>
      <c r="H123" s="2">
        <v>1</v>
      </c>
      <c r="I123" s="2">
        <v>1</v>
      </c>
      <c r="J123" s="2">
        <v>1</v>
      </c>
      <c r="K123" s="2">
        <v>1</v>
      </c>
      <c r="L123" s="2">
        <v>1</v>
      </c>
      <c r="M123" s="2">
        <v>1</v>
      </c>
      <c r="N123" s="2">
        <v>1</v>
      </c>
      <c r="O123" s="2">
        <v>1</v>
      </c>
      <c r="P123" s="2">
        <v>1</v>
      </c>
      <c r="Q123" s="2">
        <v>1</v>
      </c>
      <c r="R123" s="2">
        <v>1</v>
      </c>
      <c r="S123" s="2">
        <v>1</v>
      </c>
      <c r="T123" s="2">
        <v>1</v>
      </c>
      <c r="U123" s="2">
        <v>1</v>
      </c>
      <c r="V123" s="2">
        <v>1</v>
      </c>
      <c r="W123" s="2">
        <v>1</v>
      </c>
      <c r="X123" s="2">
        <v>1</v>
      </c>
      <c r="Y123" s="2">
        <v>1</v>
      </c>
      <c r="Z123" s="3" t="str">
        <f t="shared" si="14"/>
        <v>111111111111111111</v>
      </c>
      <c r="AA123" s="4" t="str">
        <f t="shared" si="15"/>
        <v>000001111111100000</v>
      </c>
      <c r="AB123" s="26">
        <f t="shared" si="16"/>
        <v>0</v>
      </c>
      <c r="AC123" s="12">
        <f t="shared" si="17"/>
        <v>18</v>
      </c>
      <c r="AD123" s="13">
        <f t="shared" si="18"/>
        <v>8</v>
      </c>
      <c r="AE123" s="12">
        <f t="shared" si="23"/>
        <v>10</v>
      </c>
      <c r="AF123" s="6">
        <f t="shared" si="19"/>
        <v>0</v>
      </c>
      <c r="AG123" s="6">
        <f t="shared" si="20"/>
        <v>0</v>
      </c>
      <c r="AH123" s="6">
        <f t="shared" si="24"/>
        <v>0</v>
      </c>
      <c r="AI123" s="21">
        <f t="shared" si="21"/>
        <v>-2</v>
      </c>
      <c r="AJ123" s="21">
        <f t="shared" si="22"/>
        <v>0.1111111111111111</v>
      </c>
      <c r="AK123" s="15">
        <f t="shared" si="25"/>
        <v>0</v>
      </c>
      <c r="AL123" s="15">
        <f t="shared" si="26"/>
        <v>0</v>
      </c>
      <c r="AM123" s="15">
        <f t="shared" si="27"/>
        <v>0</v>
      </c>
    </row>
    <row r="124" spans="1:39" x14ac:dyDescent="0.5">
      <c r="A124" s="8">
        <v>41</v>
      </c>
      <c r="B124" s="8" t="s">
        <v>1</v>
      </c>
      <c r="C124" s="8" t="s">
        <v>2</v>
      </c>
      <c r="D124" s="8">
        <v>11</v>
      </c>
      <c r="E124" t="s">
        <v>11</v>
      </c>
      <c r="F124" t="s">
        <v>13</v>
      </c>
      <c r="G124" s="2" t="s">
        <v>5</v>
      </c>
      <c r="H124" s="2">
        <v>1</v>
      </c>
      <c r="I124" s="2">
        <v>1</v>
      </c>
      <c r="J124" s="2">
        <v>1</v>
      </c>
      <c r="K124" s="2">
        <v>1</v>
      </c>
      <c r="L124" s="2">
        <v>1</v>
      </c>
      <c r="M124" s="2">
        <v>1</v>
      </c>
      <c r="N124" s="2">
        <v>1</v>
      </c>
      <c r="O124" s="2">
        <v>1</v>
      </c>
      <c r="P124" s="2">
        <v>1</v>
      </c>
      <c r="Q124" s="2">
        <v>1</v>
      </c>
      <c r="R124" s="2">
        <v>1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3" t="str">
        <f t="shared" si="14"/>
        <v>111111111110000000</v>
      </c>
      <c r="AA124" s="4" t="str">
        <f t="shared" si="15"/>
        <v>001111100000000000</v>
      </c>
      <c r="AB124" s="26">
        <f t="shared" si="16"/>
        <v>0</v>
      </c>
      <c r="AC124" s="12">
        <f t="shared" si="17"/>
        <v>11</v>
      </c>
      <c r="AD124" s="13">
        <f t="shared" si="18"/>
        <v>5</v>
      </c>
      <c r="AE124" s="12">
        <f t="shared" si="23"/>
        <v>6</v>
      </c>
      <c r="AF124" s="6">
        <f t="shared" si="19"/>
        <v>-42</v>
      </c>
      <c r="AG124" s="6">
        <f t="shared" si="20"/>
        <v>-25</v>
      </c>
      <c r="AH124" s="6">
        <f t="shared" si="24"/>
        <v>-17</v>
      </c>
      <c r="AI124" s="21">
        <f t="shared" si="21"/>
        <v>-1</v>
      </c>
      <c r="AJ124" s="21">
        <f t="shared" si="22"/>
        <v>0.33333333333333331</v>
      </c>
      <c r="AK124" s="15">
        <f t="shared" si="25"/>
        <v>1</v>
      </c>
      <c r="AL124" s="15">
        <f t="shared" si="26"/>
        <v>0</v>
      </c>
      <c r="AM124" s="15">
        <f t="shared" si="27"/>
        <v>1</v>
      </c>
    </row>
    <row r="125" spans="1:39" x14ac:dyDescent="0.5">
      <c r="A125" s="8">
        <v>46</v>
      </c>
      <c r="B125" s="8" t="s">
        <v>1</v>
      </c>
      <c r="C125" s="8" t="s">
        <v>6</v>
      </c>
      <c r="D125" s="8">
        <v>10</v>
      </c>
      <c r="E125" t="s">
        <v>11</v>
      </c>
      <c r="F125" t="s">
        <v>13</v>
      </c>
      <c r="G125" s="2" t="s">
        <v>4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1</v>
      </c>
      <c r="P125" s="2">
        <v>1</v>
      </c>
      <c r="Q125" s="2">
        <v>1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3" t="str">
        <f t="shared" si="14"/>
        <v>000000011100000000</v>
      </c>
      <c r="AA125" s="4" t="str">
        <f t="shared" si="15"/>
        <v>000000000001111100</v>
      </c>
      <c r="AB125" s="26">
        <f t="shared" si="16"/>
        <v>0</v>
      </c>
      <c r="AC125" s="12">
        <f t="shared" si="17"/>
        <v>3</v>
      </c>
      <c r="AD125" s="13">
        <f t="shared" si="18"/>
        <v>5</v>
      </c>
      <c r="AE125" s="12">
        <f t="shared" si="23"/>
        <v>-2</v>
      </c>
      <c r="AF125" s="6">
        <f t="shared" si="19"/>
        <v>-2</v>
      </c>
      <c r="AG125" s="6">
        <f t="shared" si="20"/>
        <v>25</v>
      </c>
      <c r="AH125" s="6">
        <f t="shared" si="24"/>
        <v>-27</v>
      </c>
      <c r="AI125" s="21">
        <f t="shared" si="21"/>
        <v>-3</v>
      </c>
      <c r="AJ125" s="21">
        <f t="shared" si="22"/>
        <v>0.1111111111111111</v>
      </c>
      <c r="AK125" s="15">
        <f t="shared" si="25"/>
        <v>0</v>
      </c>
      <c r="AL125" s="15">
        <f t="shared" si="26"/>
        <v>-1</v>
      </c>
      <c r="AM125" s="15">
        <f t="shared" si="27"/>
        <v>-1</v>
      </c>
    </row>
    <row r="126" spans="1:39" x14ac:dyDescent="0.5">
      <c r="A126" s="8">
        <v>46</v>
      </c>
      <c r="B126" s="8" t="s">
        <v>1</v>
      </c>
      <c r="C126" s="8" t="s">
        <v>6</v>
      </c>
      <c r="D126" s="8">
        <v>10</v>
      </c>
      <c r="E126" t="s">
        <v>11</v>
      </c>
      <c r="F126" t="s">
        <v>13</v>
      </c>
      <c r="G126" s="2" t="s">
        <v>3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1</v>
      </c>
      <c r="P126" s="2">
        <v>1</v>
      </c>
      <c r="Q126" s="2">
        <v>1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3" t="str">
        <f t="shared" si="14"/>
        <v>000000011100000000</v>
      </c>
      <c r="AA126" s="4" t="str">
        <f t="shared" si="15"/>
        <v>000001111111100000</v>
      </c>
      <c r="AB126" s="26">
        <f t="shared" si="16"/>
        <v>0</v>
      </c>
      <c r="AC126" s="12">
        <f t="shared" si="17"/>
        <v>3</v>
      </c>
      <c r="AD126" s="13">
        <f t="shared" si="18"/>
        <v>8</v>
      </c>
      <c r="AE126" s="12">
        <f t="shared" si="23"/>
        <v>-5</v>
      </c>
      <c r="AF126" s="6">
        <f t="shared" si="19"/>
        <v>-2</v>
      </c>
      <c r="AG126" s="6">
        <f t="shared" si="20"/>
        <v>0</v>
      </c>
      <c r="AH126" s="6">
        <f t="shared" si="24"/>
        <v>-2</v>
      </c>
      <c r="AI126" s="21">
        <f t="shared" si="21"/>
        <v>3</v>
      </c>
      <c r="AJ126" s="21">
        <f t="shared" si="22"/>
        <v>0.66666666666666663</v>
      </c>
      <c r="AK126" s="15">
        <f t="shared" si="25"/>
        <v>0</v>
      </c>
      <c r="AL126" s="15">
        <f t="shared" si="26"/>
        <v>0</v>
      </c>
      <c r="AM126" s="15">
        <f t="shared" si="27"/>
        <v>0</v>
      </c>
    </row>
    <row r="127" spans="1:39" x14ac:dyDescent="0.5">
      <c r="A127" s="8">
        <v>46</v>
      </c>
      <c r="B127" s="8" t="s">
        <v>1</v>
      </c>
      <c r="C127" s="8" t="s">
        <v>6</v>
      </c>
      <c r="D127" s="8">
        <v>10</v>
      </c>
      <c r="E127" t="s">
        <v>11</v>
      </c>
      <c r="F127" t="s">
        <v>13</v>
      </c>
      <c r="G127" s="2" t="s">
        <v>5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1</v>
      </c>
      <c r="P127" s="2">
        <v>1</v>
      </c>
      <c r="Q127" s="2">
        <v>1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3" t="str">
        <f t="shared" si="14"/>
        <v>000000011100000000</v>
      </c>
      <c r="AA127" s="4" t="str">
        <f t="shared" si="15"/>
        <v>001111100000000000</v>
      </c>
      <c r="AB127" s="26">
        <f t="shared" si="16"/>
        <v>0</v>
      </c>
      <c r="AC127" s="12">
        <f t="shared" si="17"/>
        <v>3</v>
      </c>
      <c r="AD127" s="13">
        <f t="shared" si="18"/>
        <v>5</v>
      </c>
      <c r="AE127" s="12">
        <f t="shared" si="23"/>
        <v>-2</v>
      </c>
      <c r="AF127" s="6">
        <f t="shared" si="19"/>
        <v>-2</v>
      </c>
      <c r="AG127" s="6">
        <f t="shared" si="20"/>
        <v>-25</v>
      </c>
      <c r="AH127" s="6">
        <f t="shared" si="24"/>
        <v>23</v>
      </c>
      <c r="AI127" s="21">
        <f t="shared" si="21"/>
        <v>-3</v>
      </c>
      <c r="AJ127" s="21">
        <f t="shared" si="22"/>
        <v>0.1111111111111111</v>
      </c>
      <c r="AK127" s="15">
        <f t="shared" si="25"/>
        <v>1</v>
      </c>
      <c r="AL127" s="15">
        <f t="shared" si="26"/>
        <v>0</v>
      </c>
      <c r="AM127" s="15">
        <f t="shared" si="27"/>
        <v>1</v>
      </c>
    </row>
    <row r="128" spans="1:39" x14ac:dyDescent="0.5">
      <c r="A128" s="8">
        <v>53</v>
      </c>
      <c r="B128" s="8" t="s">
        <v>1</v>
      </c>
      <c r="C128" s="8" t="s">
        <v>6</v>
      </c>
      <c r="D128" s="8">
        <v>10</v>
      </c>
      <c r="E128" t="s">
        <v>11</v>
      </c>
      <c r="F128" t="s">
        <v>13</v>
      </c>
      <c r="G128" s="2" t="s">
        <v>4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1</v>
      </c>
      <c r="P128" s="2">
        <v>1</v>
      </c>
      <c r="Q128" s="2">
        <v>1</v>
      </c>
      <c r="R128" s="2">
        <v>1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3" t="str">
        <f t="shared" si="14"/>
        <v>000000011110000000</v>
      </c>
      <c r="AA128" s="4" t="str">
        <f t="shared" si="15"/>
        <v>000000000001111100</v>
      </c>
      <c r="AB128" s="26">
        <f t="shared" si="16"/>
        <v>0</v>
      </c>
      <c r="AC128" s="12">
        <f t="shared" si="17"/>
        <v>4</v>
      </c>
      <c r="AD128" s="13">
        <f t="shared" si="18"/>
        <v>5</v>
      </c>
      <c r="AE128" s="12">
        <f t="shared" si="23"/>
        <v>-1</v>
      </c>
      <c r="AF128" s="6">
        <f t="shared" si="19"/>
        <v>0</v>
      </c>
      <c r="AG128" s="6">
        <f t="shared" si="20"/>
        <v>25</v>
      </c>
      <c r="AH128" s="6">
        <f t="shared" si="24"/>
        <v>-25</v>
      </c>
      <c r="AI128" s="21">
        <f t="shared" si="21"/>
        <v>-4</v>
      </c>
      <c r="AJ128" s="21">
        <f t="shared" si="22"/>
        <v>0</v>
      </c>
      <c r="AK128" s="15">
        <f t="shared" si="25"/>
        <v>0</v>
      </c>
      <c r="AL128" s="15">
        <f t="shared" si="26"/>
        <v>0</v>
      </c>
      <c r="AM128" s="15">
        <f t="shared" si="27"/>
        <v>0</v>
      </c>
    </row>
    <row r="129" spans="1:39" x14ac:dyDescent="0.5">
      <c r="A129" s="8">
        <v>53</v>
      </c>
      <c r="B129" s="8" t="s">
        <v>1</v>
      </c>
      <c r="C129" s="8" t="s">
        <v>6</v>
      </c>
      <c r="D129" s="8">
        <v>10</v>
      </c>
      <c r="E129" t="s">
        <v>11</v>
      </c>
      <c r="F129" t="s">
        <v>13</v>
      </c>
      <c r="G129" s="2" t="s">
        <v>3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1</v>
      </c>
      <c r="O129" s="2">
        <v>1</v>
      </c>
      <c r="P129" s="2">
        <v>1</v>
      </c>
      <c r="Q129" s="2">
        <v>1</v>
      </c>
      <c r="R129" s="2">
        <v>1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3" t="str">
        <f t="shared" si="14"/>
        <v>000000111110000000</v>
      </c>
      <c r="AA129" s="4" t="str">
        <f t="shared" si="15"/>
        <v>000001111111100000</v>
      </c>
      <c r="AB129" s="26">
        <f t="shared" si="16"/>
        <v>0</v>
      </c>
      <c r="AC129" s="12">
        <f t="shared" si="17"/>
        <v>5</v>
      </c>
      <c r="AD129" s="13">
        <f t="shared" si="18"/>
        <v>8</v>
      </c>
      <c r="AE129" s="12">
        <f t="shared" si="23"/>
        <v>-3</v>
      </c>
      <c r="AF129" s="6">
        <f t="shared" si="19"/>
        <v>-3</v>
      </c>
      <c r="AG129" s="6">
        <f t="shared" si="20"/>
        <v>0</v>
      </c>
      <c r="AH129" s="6">
        <f t="shared" si="24"/>
        <v>-3</v>
      </c>
      <c r="AI129" s="21">
        <f t="shared" si="21"/>
        <v>5</v>
      </c>
      <c r="AJ129" s="21">
        <f t="shared" si="22"/>
        <v>0.88888888888888884</v>
      </c>
      <c r="AK129" s="15">
        <f t="shared" si="25"/>
        <v>0</v>
      </c>
      <c r="AL129" s="15">
        <f t="shared" si="26"/>
        <v>0</v>
      </c>
      <c r="AM129" s="15">
        <f t="shared" si="27"/>
        <v>0</v>
      </c>
    </row>
    <row r="130" spans="1:39" x14ac:dyDescent="0.5">
      <c r="A130" s="8">
        <v>53</v>
      </c>
      <c r="B130" s="8" t="s">
        <v>1</v>
      </c>
      <c r="C130" s="8" t="s">
        <v>6</v>
      </c>
      <c r="D130" s="8">
        <v>10</v>
      </c>
      <c r="E130" t="s">
        <v>11</v>
      </c>
      <c r="F130" t="s">
        <v>13</v>
      </c>
      <c r="G130" s="2" t="s">
        <v>5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1</v>
      </c>
      <c r="P130" s="2">
        <v>1</v>
      </c>
      <c r="Q130" s="2">
        <v>1</v>
      </c>
      <c r="R130" s="2">
        <v>1</v>
      </c>
      <c r="S130" s="2">
        <v>1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3" t="str">
        <f t="shared" ref="Z130:Z193" si="28">+TEXT(H130,"0")&amp;TEXT(I130,"0")&amp;TEXT(J130,"0")&amp;TEXT(K130,"0")&amp;TEXT(L130,"0")&amp;TEXT(M130,"0")&amp;TEXT(N130,"0")&amp;TEXT(O130,"0")&amp;TEXT(P130,"0")&amp;TEXT(Q130,"0")&amp;TEXT(R130,"0")&amp;TEXT(S130,"0")&amp;TEXT(T130,"0")&amp;TEXT(U130,"0")&amp;TEXT(V130,"0")&amp;TEXT(W130,"0")&amp;TEXT(X130,"0")&amp;TEXT(Y130,"0")</f>
        <v>000000011111000000</v>
      </c>
      <c r="AA130" s="4" t="str">
        <f t="shared" ref="AA130:AA193" si="29">IF(G130="left",TEXT(1111100,"000000000000000000"),IF(G130="right",TEXT(1111100000000000,"000000000000000000"),IF(G130="middle",TEXT(1111111100000,"000000000000000000"))))</f>
        <v>001111100000000000</v>
      </c>
      <c r="AB130" s="26">
        <f t="shared" ref="AB130:AB193" si="30">IF(Z130=AA130,1,0)</f>
        <v>0</v>
      </c>
      <c r="AC130" s="12">
        <f t="shared" ref="AC130:AC193" si="31">SUM(H130:Y130)</f>
        <v>5</v>
      </c>
      <c r="AD130" s="13">
        <f t="shared" ref="AD130:AD193" si="32">IF(G130="middle",8,5)</f>
        <v>5</v>
      </c>
      <c r="AE130" s="12">
        <f t="shared" si="23"/>
        <v>0</v>
      </c>
      <c r="AF130" s="6">
        <f t="shared" ref="AF130:AF193" si="33">(H130*-9)+(I130*-8)+(J130*-7)+(K130*-6)+(L130*-5)+(M130*-4)+(N130*-3)+(O130*-2)+(P130*-1)+(Q130*1)+(R130*2)+(S130*3)+(T130*4)+(U130*5)+(V130*6)+(W130*7)+(X130*8)+(Y130*9)</f>
        <v>3</v>
      </c>
      <c r="AG130" s="6">
        <f t="shared" ref="AG130:AG193" si="34">IF(G130="left",25,IF(G130="right",-25, IF(G130="middle",0)))</f>
        <v>-25</v>
      </c>
      <c r="AH130" s="6">
        <f t="shared" si="24"/>
        <v>28</v>
      </c>
      <c r="AI130" s="21">
        <f t="shared" ref="AI130:AI193" si="35">IF(G130="middle",SUM(H130:L130)*-1+SUM(M130:T130)*1+SUM(U130:Y130)*-1,IF(G130="right",SUM(H130:H130)*-1+SUM(I130:M130)*1+SUM(N130:Y130)*-1,SUM(H130:S130)*-1+SUM(T130:X130)*1+SUM(Y130:Y130)*-1))</f>
        <v>-5</v>
      </c>
      <c r="AJ130" s="21">
        <f t="shared" ref="AJ130:AJ193" si="36">IF(G130="middle",(AI130+3)/9,(AI130+4)/9)</f>
        <v>-0.1111111111111111</v>
      </c>
      <c r="AK130" s="15">
        <f t="shared" si="25"/>
        <v>0</v>
      </c>
      <c r="AL130" s="15">
        <f t="shared" si="26"/>
        <v>1</v>
      </c>
      <c r="AM130" s="15">
        <f t="shared" si="27"/>
        <v>0</v>
      </c>
    </row>
    <row r="131" spans="1:39" x14ac:dyDescent="0.5">
      <c r="A131" s="8">
        <v>54</v>
      </c>
      <c r="B131" s="8" t="s">
        <v>1</v>
      </c>
      <c r="C131" s="8" t="s">
        <v>2</v>
      </c>
      <c r="D131" s="8">
        <v>9</v>
      </c>
      <c r="E131" t="s">
        <v>11</v>
      </c>
      <c r="F131" t="s">
        <v>13</v>
      </c>
      <c r="G131" s="2" t="s">
        <v>4</v>
      </c>
      <c r="H131" s="2">
        <v>0</v>
      </c>
      <c r="I131" s="2">
        <v>0</v>
      </c>
      <c r="J131" s="2">
        <v>0</v>
      </c>
      <c r="K131" s="2">
        <v>0</v>
      </c>
      <c r="L131" s="2">
        <v>1</v>
      </c>
      <c r="M131" s="2">
        <v>1</v>
      </c>
      <c r="N131" s="2">
        <v>1</v>
      </c>
      <c r="O131" s="2">
        <v>1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3" t="str">
        <f t="shared" si="28"/>
        <v>000011110000000000</v>
      </c>
      <c r="AA131" s="4" t="str">
        <f t="shared" si="29"/>
        <v>000000000001111100</v>
      </c>
      <c r="AB131" s="26">
        <f t="shared" si="30"/>
        <v>0</v>
      </c>
      <c r="AC131" s="12">
        <f t="shared" si="31"/>
        <v>4</v>
      </c>
      <c r="AD131" s="13">
        <f t="shared" si="32"/>
        <v>5</v>
      </c>
      <c r="AE131" s="12">
        <f t="shared" ref="AE131:AE194" si="37">AC131-AD131</f>
        <v>-1</v>
      </c>
      <c r="AF131" s="6">
        <f t="shared" si="33"/>
        <v>-14</v>
      </c>
      <c r="AG131" s="6">
        <f t="shared" si="34"/>
        <v>25</v>
      </c>
      <c r="AH131" s="6">
        <f t="shared" ref="AH131:AH194" si="38">AF131-AG131</f>
        <v>-39</v>
      </c>
      <c r="AI131" s="21">
        <f t="shared" si="35"/>
        <v>-4</v>
      </c>
      <c r="AJ131" s="21">
        <f t="shared" si="36"/>
        <v>0</v>
      </c>
      <c r="AK131" s="15">
        <f t="shared" ref="AK131:AK194" si="39">IF(AND(AF131&gt;0,AG131&gt;0),1,IF(AND(AF131&lt;0,AG131&lt;0),1,0))</f>
        <v>0</v>
      </c>
      <c r="AL131" s="15">
        <f t="shared" ref="AL131:AL194" si="40">IF(AND(AF131&gt;0,AG131&lt;0),1,IF(AND(AF131&lt;0,AG131&gt;0),-1,0))</f>
        <v>-1</v>
      </c>
      <c r="AM131" s="15">
        <f t="shared" ref="AM131:AM194" si="41">IF(AK131&gt;0,AK131,IF(AL131&lt;0,-1,0))</f>
        <v>-1</v>
      </c>
    </row>
    <row r="132" spans="1:39" x14ac:dyDescent="0.5">
      <c r="A132" s="8">
        <v>54</v>
      </c>
      <c r="B132" s="8" t="s">
        <v>1</v>
      </c>
      <c r="C132" s="8" t="s">
        <v>2</v>
      </c>
      <c r="D132" s="8">
        <v>9</v>
      </c>
      <c r="E132" t="s">
        <v>11</v>
      </c>
      <c r="F132" t="s">
        <v>13</v>
      </c>
      <c r="G132" s="2" t="s">
        <v>3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1</v>
      </c>
      <c r="O132" s="2">
        <v>1</v>
      </c>
      <c r="P132" s="2">
        <v>1</v>
      </c>
      <c r="Q132" s="2">
        <v>1</v>
      </c>
      <c r="R132" s="2">
        <v>1</v>
      </c>
      <c r="S132" s="2">
        <v>1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3" t="str">
        <f t="shared" si="28"/>
        <v>000000111111000000</v>
      </c>
      <c r="AA132" s="4" t="str">
        <f t="shared" si="29"/>
        <v>000001111111100000</v>
      </c>
      <c r="AB132" s="26">
        <f t="shared" si="30"/>
        <v>0</v>
      </c>
      <c r="AC132" s="12">
        <f t="shared" si="31"/>
        <v>6</v>
      </c>
      <c r="AD132" s="13">
        <f t="shared" si="32"/>
        <v>8</v>
      </c>
      <c r="AE132" s="12">
        <f t="shared" si="37"/>
        <v>-2</v>
      </c>
      <c r="AF132" s="6">
        <f t="shared" si="33"/>
        <v>0</v>
      </c>
      <c r="AG132" s="6">
        <f t="shared" si="34"/>
        <v>0</v>
      </c>
      <c r="AH132" s="6">
        <f t="shared" si="38"/>
        <v>0</v>
      </c>
      <c r="AI132" s="21">
        <f t="shared" si="35"/>
        <v>6</v>
      </c>
      <c r="AJ132" s="21">
        <f t="shared" si="36"/>
        <v>1</v>
      </c>
      <c r="AK132" s="15">
        <f t="shared" si="39"/>
        <v>0</v>
      </c>
      <c r="AL132" s="15">
        <f t="shared" si="40"/>
        <v>0</v>
      </c>
      <c r="AM132" s="15">
        <f t="shared" si="41"/>
        <v>0</v>
      </c>
    </row>
    <row r="133" spans="1:39" x14ac:dyDescent="0.5">
      <c r="A133" s="8">
        <v>54</v>
      </c>
      <c r="B133" s="8" t="s">
        <v>1</v>
      </c>
      <c r="C133" s="8" t="s">
        <v>2</v>
      </c>
      <c r="D133" s="8">
        <v>9</v>
      </c>
      <c r="E133" t="s">
        <v>11</v>
      </c>
      <c r="F133" t="s">
        <v>13</v>
      </c>
      <c r="G133" s="2" t="s">
        <v>5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1</v>
      </c>
      <c r="Q133" s="2">
        <v>1</v>
      </c>
      <c r="R133" s="2">
        <v>1</v>
      </c>
      <c r="S133" s="2">
        <v>1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3" t="str">
        <f t="shared" si="28"/>
        <v>000000001111000000</v>
      </c>
      <c r="AA133" s="4" t="str">
        <f t="shared" si="29"/>
        <v>001111100000000000</v>
      </c>
      <c r="AB133" s="26">
        <f t="shared" si="30"/>
        <v>0</v>
      </c>
      <c r="AC133" s="12">
        <f t="shared" si="31"/>
        <v>4</v>
      </c>
      <c r="AD133" s="13">
        <f t="shared" si="32"/>
        <v>5</v>
      </c>
      <c r="AE133" s="12">
        <f t="shared" si="37"/>
        <v>-1</v>
      </c>
      <c r="AF133" s="6">
        <f t="shared" si="33"/>
        <v>5</v>
      </c>
      <c r="AG133" s="6">
        <f t="shared" si="34"/>
        <v>-25</v>
      </c>
      <c r="AH133" s="6">
        <f t="shared" si="38"/>
        <v>30</v>
      </c>
      <c r="AI133" s="21">
        <f t="shared" si="35"/>
        <v>-4</v>
      </c>
      <c r="AJ133" s="21">
        <f t="shared" si="36"/>
        <v>0</v>
      </c>
      <c r="AK133" s="15">
        <f t="shared" si="39"/>
        <v>0</v>
      </c>
      <c r="AL133" s="15">
        <f t="shared" si="40"/>
        <v>1</v>
      </c>
      <c r="AM133" s="15">
        <f t="shared" si="41"/>
        <v>0</v>
      </c>
    </row>
    <row r="134" spans="1:39" x14ac:dyDescent="0.5">
      <c r="A134" s="8">
        <v>55</v>
      </c>
      <c r="B134" s="8" t="s">
        <v>1</v>
      </c>
      <c r="C134" s="8" t="s">
        <v>2</v>
      </c>
      <c r="D134" s="8">
        <v>10</v>
      </c>
      <c r="E134" t="s">
        <v>11</v>
      </c>
      <c r="F134" t="s">
        <v>13</v>
      </c>
      <c r="G134" s="2" t="s">
        <v>4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1</v>
      </c>
      <c r="P134" s="2">
        <v>1</v>
      </c>
      <c r="Q134" s="2">
        <v>1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3" t="str">
        <f t="shared" si="28"/>
        <v>000000011100000000</v>
      </c>
      <c r="AA134" s="4" t="str">
        <f t="shared" si="29"/>
        <v>000000000001111100</v>
      </c>
      <c r="AB134" s="26">
        <f t="shared" si="30"/>
        <v>0</v>
      </c>
      <c r="AC134" s="12">
        <f t="shared" si="31"/>
        <v>3</v>
      </c>
      <c r="AD134" s="13">
        <f t="shared" si="32"/>
        <v>5</v>
      </c>
      <c r="AE134" s="12">
        <f t="shared" si="37"/>
        <v>-2</v>
      </c>
      <c r="AF134" s="6">
        <f t="shared" si="33"/>
        <v>-2</v>
      </c>
      <c r="AG134" s="6">
        <f t="shared" si="34"/>
        <v>25</v>
      </c>
      <c r="AH134" s="6">
        <f t="shared" si="38"/>
        <v>-27</v>
      </c>
      <c r="AI134" s="21">
        <f t="shared" si="35"/>
        <v>-3</v>
      </c>
      <c r="AJ134" s="21">
        <f t="shared" si="36"/>
        <v>0.1111111111111111</v>
      </c>
      <c r="AK134" s="15">
        <f t="shared" si="39"/>
        <v>0</v>
      </c>
      <c r="AL134" s="15">
        <f t="shared" si="40"/>
        <v>-1</v>
      </c>
      <c r="AM134" s="15">
        <f t="shared" si="41"/>
        <v>-1</v>
      </c>
    </row>
    <row r="135" spans="1:39" x14ac:dyDescent="0.5">
      <c r="A135" s="8">
        <v>55</v>
      </c>
      <c r="B135" s="8" t="s">
        <v>1</v>
      </c>
      <c r="C135" s="8" t="s">
        <v>2</v>
      </c>
      <c r="D135" s="8">
        <v>10</v>
      </c>
      <c r="E135" t="s">
        <v>11</v>
      </c>
      <c r="F135" t="s">
        <v>13</v>
      </c>
      <c r="G135" s="2" t="s">
        <v>3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1</v>
      </c>
      <c r="P135" s="2">
        <v>1</v>
      </c>
      <c r="Q135" s="2">
        <v>1</v>
      </c>
      <c r="R135" s="2">
        <v>1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3" t="str">
        <f t="shared" si="28"/>
        <v>000000011110000000</v>
      </c>
      <c r="AA135" s="4" t="str">
        <f t="shared" si="29"/>
        <v>000001111111100000</v>
      </c>
      <c r="AB135" s="26">
        <f t="shared" si="30"/>
        <v>0</v>
      </c>
      <c r="AC135" s="12">
        <f t="shared" si="31"/>
        <v>4</v>
      </c>
      <c r="AD135" s="13">
        <f t="shared" si="32"/>
        <v>8</v>
      </c>
      <c r="AE135" s="12">
        <f t="shared" si="37"/>
        <v>-4</v>
      </c>
      <c r="AF135" s="6">
        <f t="shared" si="33"/>
        <v>0</v>
      </c>
      <c r="AG135" s="6">
        <f t="shared" si="34"/>
        <v>0</v>
      </c>
      <c r="AH135" s="6">
        <f t="shared" si="38"/>
        <v>0</v>
      </c>
      <c r="AI135" s="21">
        <f t="shared" si="35"/>
        <v>4</v>
      </c>
      <c r="AJ135" s="21">
        <f t="shared" si="36"/>
        <v>0.77777777777777779</v>
      </c>
      <c r="AK135" s="15">
        <f t="shared" si="39"/>
        <v>0</v>
      </c>
      <c r="AL135" s="15">
        <f t="shared" si="40"/>
        <v>0</v>
      </c>
      <c r="AM135" s="15">
        <f t="shared" si="41"/>
        <v>0</v>
      </c>
    </row>
    <row r="136" spans="1:39" x14ac:dyDescent="0.5">
      <c r="A136" s="8">
        <v>55</v>
      </c>
      <c r="B136" s="8" t="s">
        <v>1</v>
      </c>
      <c r="C136" s="8" t="s">
        <v>2</v>
      </c>
      <c r="D136" s="8">
        <v>10</v>
      </c>
      <c r="E136" t="s">
        <v>11</v>
      </c>
      <c r="F136" t="s">
        <v>13</v>
      </c>
      <c r="G136" s="2" t="s">
        <v>5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1</v>
      </c>
      <c r="Q136" s="2">
        <v>1</v>
      </c>
      <c r="R136" s="2">
        <v>1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3" t="str">
        <f t="shared" si="28"/>
        <v>000000001110000000</v>
      </c>
      <c r="AA136" s="4" t="str">
        <f t="shared" si="29"/>
        <v>001111100000000000</v>
      </c>
      <c r="AB136" s="26">
        <f t="shared" si="30"/>
        <v>0</v>
      </c>
      <c r="AC136" s="12">
        <f t="shared" si="31"/>
        <v>3</v>
      </c>
      <c r="AD136" s="13">
        <f t="shared" si="32"/>
        <v>5</v>
      </c>
      <c r="AE136" s="12">
        <f t="shared" si="37"/>
        <v>-2</v>
      </c>
      <c r="AF136" s="6">
        <f t="shared" si="33"/>
        <v>2</v>
      </c>
      <c r="AG136" s="6">
        <f t="shared" si="34"/>
        <v>-25</v>
      </c>
      <c r="AH136" s="6">
        <f t="shared" si="38"/>
        <v>27</v>
      </c>
      <c r="AI136" s="21">
        <f t="shared" si="35"/>
        <v>-3</v>
      </c>
      <c r="AJ136" s="21">
        <f t="shared" si="36"/>
        <v>0.1111111111111111</v>
      </c>
      <c r="AK136" s="15">
        <f t="shared" si="39"/>
        <v>0</v>
      </c>
      <c r="AL136" s="15">
        <f t="shared" si="40"/>
        <v>1</v>
      </c>
      <c r="AM136" s="15">
        <f t="shared" si="41"/>
        <v>0</v>
      </c>
    </row>
    <row r="137" spans="1:39" hidden="1" x14ac:dyDescent="0.5">
      <c r="A137" s="8">
        <v>9</v>
      </c>
      <c r="B137" s="8" t="s">
        <v>7</v>
      </c>
      <c r="C137" s="8" t="s">
        <v>2</v>
      </c>
      <c r="D137" s="8">
        <v>9</v>
      </c>
      <c r="E137" t="s">
        <v>11</v>
      </c>
      <c r="F137" t="s">
        <v>13</v>
      </c>
      <c r="G137" s="2" t="s">
        <v>4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1</v>
      </c>
      <c r="T137" s="2">
        <v>1</v>
      </c>
      <c r="U137" s="2">
        <v>1</v>
      </c>
      <c r="V137" s="2">
        <v>1</v>
      </c>
      <c r="W137" s="2">
        <v>0</v>
      </c>
      <c r="X137" s="2">
        <v>0</v>
      </c>
      <c r="Y137" s="2">
        <v>0</v>
      </c>
      <c r="Z137" s="3" t="str">
        <f t="shared" si="28"/>
        <v>000000000001111000</v>
      </c>
      <c r="AA137" s="4" t="str">
        <f t="shared" si="29"/>
        <v>000000000001111100</v>
      </c>
      <c r="AB137" s="26">
        <f t="shared" si="30"/>
        <v>0</v>
      </c>
      <c r="AC137" s="12">
        <f t="shared" si="31"/>
        <v>4</v>
      </c>
      <c r="AD137" s="13">
        <f t="shared" si="32"/>
        <v>5</v>
      </c>
      <c r="AE137" s="12">
        <f t="shared" si="37"/>
        <v>-1</v>
      </c>
      <c r="AF137" s="6">
        <f t="shared" si="33"/>
        <v>18</v>
      </c>
      <c r="AG137" s="6">
        <f t="shared" si="34"/>
        <v>25</v>
      </c>
      <c r="AH137" s="6">
        <f t="shared" si="38"/>
        <v>-7</v>
      </c>
      <c r="AI137" s="21">
        <f t="shared" si="35"/>
        <v>2</v>
      </c>
      <c r="AJ137" s="21">
        <f t="shared" si="36"/>
        <v>0.66666666666666663</v>
      </c>
      <c r="AK137" s="15">
        <f t="shared" si="39"/>
        <v>1</v>
      </c>
      <c r="AL137" s="15">
        <f t="shared" si="40"/>
        <v>0</v>
      </c>
      <c r="AM137" s="15">
        <f t="shared" si="41"/>
        <v>1</v>
      </c>
    </row>
    <row r="138" spans="1:39" hidden="1" x14ac:dyDescent="0.5">
      <c r="A138" s="8">
        <v>9</v>
      </c>
      <c r="B138" s="8" t="s">
        <v>7</v>
      </c>
      <c r="C138" s="8" t="s">
        <v>2</v>
      </c>
      <c r="D138" s="8">
        <v>9</v>
      </c>
      <c r="E138" t="s">
        <v>11</v>
      </c>
      <c r="F138" t="s">
        <v>13</v>
      </c>
      <c r="G138" s="2" t="s">
        <v>3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1</v>
      </c>
      <c r="P138" s="2">
        <v>1</v>
      </c>
      <c r="Q138" s="2">
        <v>1</v>
      </c>
      <c r="R138" s="2">
        <v>1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3" t="str">
        <f t="shared" si="28"/>
        <v>000000011110000000</v>
      </c>
      <c r="AA138" s="4" t="str">
        <f t="shared" si="29"/>
        <v>000001111111100000</v>
      </c>
      <c r="AB138" s="26">
        <f t="shared" si="30"/>
        <v>0</v>
      </c>
      <c r="AC138" s="12">
        <f t="shared" si="31"/>
        <v>4</v>
      </c>
      <c r="AD138" s="13">
        <f t="shared" si="32"/>
        <v>8</v>
      </c>
      <c r="AE138" s="12">
        <f t="shared" si="37"/>
        <v>-4</v>
      </c>
      <c r="AF138" s="6">
        <f t="shared" si="33"/>
        <v>0</v>
      </c>
      <c r="AG138" s="6">
        <f t="shared" si="34"/>
        <v>0</v>
      </c>
      <c r="AH138" s="6">
        <f t="shared" si="38"/>
        <v>0</v>
      </c>
      <c r="AI138" s="21">
        <f t="shared" si="35"/>
        <v>4</v>
      </c>
      <c r="AJ138" s="21">
        <f t="shared" si="36"/>
        <v>0.77777777777777779</v>
      </c>
      <c r="AK138" s="15">
        <f t="shared" si="39"/>
        <v>0</v>
      </c>
      <c r="AL138" s="15">
        <f t="shared" si="40"/>
        <v>0</v>
      </c>
      <c r="AM138" s="15">
        <f t="shared" si="41"/>
        <v>0</v>
      </c>
    </row>
    <row r="139" spans="1:39" hidden="1" x14ac:dyDescent="0.5">
      <c r="A139" s="8">
        <v>9</v>
      </c>
      <c r="B139" s="8" t="s">
        <v>7</v>
      </c>
      <c r="C139" s="8" t="s">
        <v>2</v>
      </c>
      <c r="D139" s="8">
        <v>9</v>
      </c>
      <c r="E139" t="s">
        <v>11</v>
      </c>
      <c r="F139" t="s">
        <v>13</v>
      </c>
      <c r="G139" s="2" t="s">
        <v>5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1</v>
      </c>
      <c r="T139" s="2">
        <v>1</v>
      </c>
      <c r="U139" s="2">
        <v>1</v>
      </c>
      <c r="V139" s="2">
        <v>1</v>
      </c>
      <c r="W139" s="2">
        <v>0</v>
      </c>
      <c r="X139" s="2">
        <v>0</v>
      </c>
      <c r="Y139" s="2">
        <v>0</v>
      </c>
      <c r="Z139" s="3" t="str">
        <f t="shared" si="28"/>
        <v>000000000001111000</v>
      </c>
      <c r="AA139" s="4" t="str">
        <f t="shared" si="29"/>
        <v>001111100000000000</v>
      </c>
      <c r="AB139" s="26">
        <f t="shared" si="30"/>
        <v>0</v>
      </c>
      <c r="AC139" s="12">
        <f t="shared" si="31"/>
        <v>4</v>
      </c>
      <c r="AD139" s="13">
        <f t="shared" si="32"/>
        <v>5</v>
      </c>
      <c r="AE139" s="12">
        <f t="shared" si="37"/>
        <v>-1</v>
      </c>
      <c r="AF139" s="6">
        <f t="shared" si="33"/>
        <v>18</v>
      </c>
      <c r="AG139" s="6">
        <f t="shared" si="34"/>
        <v>-25</v>
      </c>
      <c r="AH139" s="6">
        <f t="shared" si="38"/>
        <v>43</v>
      </c>
      <c r="AI139" s="21">
        <f t="shared" si="35"/>
        <v>-4</v>
      </c>
      <c r="AJ139" s="21">
        <f t="shared" si="36"/>
        <v>0</v>
      </c>
      <c r="AK139" s="15">
        <f t="shared" si="39"/>
        <v>0</v>
      </c>
      <c r="AL139" s="15">
        <f t="shared" si="40"/>
        <v>1</v>
      </c>
      <c r="AM139" s="15">
        <f t="shared" si="41"/>
        <v>0</v>
      </c>
    </row>
    <row r="140" spans="1:39" hidden="1" x14ac:dyDescent="0.5">
      <c r="A140" s="8">
        <v>10</v>
      </c>
      <c r="B140" s="8" t="s">
        <v>7</v>
      </c>
      <c r="C140" s="8" t="s">
        <v>2</v>
      </c>
      <c r="D140" s="8">
        <v>9</v>
      </c>
      <c r="E140" t="s">
        <v>11</v>
      </c>
      <c r="F140" t="s">
        <v>13</v>
      </c>
      <c r="G140" s="2" t="s">
        <v>4</v>
      </c>
      <c r="H140" s="2">
        <v>0</v>
      </c>
      <c r="I140" s="2">
        <v>0</v>
      </c>
      <c r="J140" s="2">
        <v>0</v>
      </c>
      <c r="K140" s="2">
        <v>0</v>
      </c>
      <c r="L140" s="2">
        <v>1</v>
      </c>
      <c r="M140" s="2">
        <v>1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3" t="str">
        <f t="shared" si="28"/>
        <v>000011000000000000</v>
      </c>
      <c r="AA140" s="4" t="str">
        <f t="shared" si="29"/>
        <v>000000000001111100</v>
      </c>
      <c r="AB140" s="26">
        <f t="shared" si="30"/>
        <v>0</v>
      </c>
      <c r="AC140" s="12">
        <f t="shared" si="31"/>
        <v>2</v>
      </c>
      <c r="AD140" s="13">
        <f t="shared" si="32"/>
        <v>5</v>
      </c>
      <c r="AE140" s="12">
        <f t="shared" si="37"/>
        <v>-3</v>
      </c>
      <c r="AF140" s="6">
        <f t="shared" si="33"/>
        <v>-9</v>
      </c>
      <c r="AG140" s="6">
        <f t="shared" si="34"/>
        <v>25</v>
      </c>
      <c r="AH140" s="6">
        <f t="shared" si="38"/>
        <v>-34</v>
      </c>
      <c r="AI140" s="21">
        <f t="shared" si="35"/>
        <v>-2</v>
      </c>
      <c r="AJ140" s="21">
        <f t="shared" si="36"/>
        <v>0.22222222222222221</v>
      </c>
      <c r="AK140" s="15">
        <f t="shared" si="39"/>
        <v>0</v>
      </c>
      <c r="AL140" s="15">
        <f t="shared" si="40"/>
        <v>-1</v>
      </c>
      <c r="AM140" s="15">
        <f t="shared" si="41"/>
        <v>-1</v>
      </c>
    </row>
    <row r="141" spans="1:39" hidden="1" x14ac:dyDescent="0.5">
      <c r="A141" s="8">
        <v>10</v>
      </c>
      <c r="B141" s="8" t="s">
        <v>7</v>
      </c>
      <c r="C141" s="8" t="s">
        <v>2</v>
      </c>
      <c r="D141" s="8">
        <v>9</v>
      </c>
      <c r="E141" t="s">
        <v>11</v>
      </c>
      <c r="F141" t="s">
        <v>13</v>
      </c>
      <c r="G141" s="2" t="s">
        <v>3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1</v>
      </c>
      <c r="Q141" s="2">
        <v>1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3" t="str">
        <f t="shared" si="28"/>
        <v>000000001100000000</v>
      </c>
      <c r="AA141" s="4" t="str">
        <f t="shared" si="29"/>
        <v>000001111111100000</v>
      </c>
      <c r="AB141" s="26">
        <f t="shared" si="30"/>
        <v>0</v>
      </c>
      <c r="AC141" s="12">
        <f t="shared" si="31"/>
        <v>2</v>
      </c>
      <c r="AD141" s="13">
        <f t="shared" si="32"/>
        <v>8</v>
      </c>
      <c r="AE141" s="12">
        <f t="shared" si="37"/>
        <v>-6</v>
      </c>
      <c r="AF141" s="6">
        <f t="shared" si="33"/>
        <v>0</v>
      </c>
      <c r="AG141" s="6">
        <f t="shared" si="34"/>
        <v>0</v>
      </c>
      <c r="AH141" s="6">
        <f t="shared" si="38"/>
        <v>0</v>
      </c>
      <c r="AI141" s="21">
        <f t="shared" si="35"/>
        <v>2</v>
      </c>
      <c r="AJ141" s="21">
        <f t="shared" si="36"/>
        <v>0.55555555555555558</v>
      </c>
      <c r="AK141" s="15">
        <f t="shared" si="39"/>
        <v>0</v>
      </c>
      <c r="AL141" s="15">
        <f t="shared" si="40"/>
        <v>0</v>
      </c>
      <c r="AM141" s="15">
        <f t="shared" si="41"/>
        <v>0</v>
      </c>
    </row>
    <row r="142" spans="1:39" hidden="1" x14ac:dyDescent="0.5">
      <c r="A142" s="8">
        <v>10</v>
      </c>
      <c r="B142" s="8" t="s">
        <v>7</v>
      </c>
      <c r="C142" s="8" t="s">
        <v>2</v>
      </c>
      <c r="D142" s="8">
        <v>9</v>
      </c>
      <c r="E142" t="s">
        <v>11</v>
      </c>
      <c r="F142" t="s">
        <v>13</v>
      </c>
      <c r="G142" s="2" t="s">
        <v>5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1</v>
      </c>
      <c r="T142" s="2">
        <v>1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3" t="str">
        <f t="shared" si="28"/>
        <v>000000000001100000</v>
      </c>
      <c r="AA142" s="4" t="str">
        <f t="shared" si="29"/>
        <v>001111100000000000</v>
      </c>
      <c r="AB142" s="26">
        <f t="shared" si="30"/>
        <v>0</v>
      </c>
      <c r="AC142" s="12">
        <f t="shared" si="31"/>
        <v>2</v>
      </c>
      <c r="AD142" s="13">
        <f t="shared" si="32"/>
        <v>5</v>
      </c>
      <c r="AE142" s="12">
        <f t="shared" si="37"/>
        <v>-3</v>
      </c>
      <c r="AF142" s="6">
        <f t="shared" si="33"/>
        <v>7</v>
      </c>
      <c r="AG142" s="6">
        <f t="shared" si="34"/>
        <v>-25</v>
      </c>
      <c r="AH142" s="6">
        <f t="shared" si="38"/>
        <v>32</v>
      </c>
      <c r="AI142" s="21">
        <f t="shared" si="35"/>
        <v>-2</v>
      </c>
      <c r="AJ142" s="21">
        <f t="shared" si="36"/>
        <v>0.22222222222222221</v>
      </c>
      <c r="AK142" s="15">
        <f t="shared" si="39"/>
        <v>0</v>
      </c>
      <c r="AL142" s="15">
        <f t="shared" si="40"/>
        <v>1</v>
      </c>
      <c r="AM142" s="15">
        <f t="shared" si="41"/>
        <v>0</v>
      </c>
    </row>
    <row r="143" spans="1:39" hidden="1" x14ac:dyDescent="0.5">
      <c r="A143" s="8">
        <v>11</v>
      </c>
      <c r="B143" s="8" t="s">
        <v>7</v>
      </c>
      <c r="C143" s="8" t="s">
        <v>2</v>
      </c>
      <c r="D143" s="8">
        <v>9</v>
      </c>
      <c r="E143" t="s">
        <v>11</v>
      </c>
      <c r="F143" t="s">
        <v>13</v>
      </c>
      <c r="G143" s="2" t="s">
        <v>4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1</v>
      </c>
      <c r="V143" s="2">
        <v>1</v>
      </c>
      <c r="W143" s="2">
        <v>1</v>
      </c>
      <c r="X143" s="2">
        <v>1</v>
      </c>
      <c r="Y143" s="2">
        <v>1</v>
      </c>
      <c r="Z143" s="3" t="str">
        <f t="shared" si="28"/>
        <v>000000000000011111</v>
      </c>
      <c r="AA143" s="4" t="str">
        <f t="shared" si="29"/>
        <v>000000000001111100</v>
      </c>
      <c r="AB143" s="26">
        <f t="shared" si="30"/>
        <v>0</v>
      </c>
      <c r="AC143" s="12">
        <f t="shared" si="31"/>
        <v>5</v>
      </c>
      <c r="AD143" s="13">
        <f t="shared" si="32"/>
        <v>5</v>
      </c>
      <c r="AE143" s="12">
        <f t="shared" si="37"/>
        <v>0</v>
      </c>
      <c r="AF143" s="6">
        <f t="shared" si="33"/>
        <v>35</v>
      </c>
      <c r="AG143" s="6">
        <f t="shared" si="34"/>
        <v>25</v>
      </c>
      <c r="AH143" s="6">
        <f t="shared" si="38"/>
        <v>10</v>
      </c>
      <c r="AI143" s="21">
        <f t="shared" si="35"/>
        <v>3</v>
      </c>
      <c r="AJ143" s="21">
        <f t="shared" si="36"/>
        <v>0.77777777777777779</v>
      </c>
      <c r="AK143" s="15">
        <f t="shared" si="39"/>
        <v>1</v>
      </c>
      <c r="AL143" s="15">
        <f t="shared" si="40"/>
        <v>0</v>
      </c>
      <c r="AM143" s="15">
        <f t="shared" si="41"/>
        <v>1</v>
      </c>
    </row>
    <row r="144" spans="1:39" hidden="1" x14ac:dyDescent="0.5">
      <c r="A144" s="8">
        <v>11</v>
      </c>
      <c r="B144" s="8" t="s">
        <v>7</v>
      </c>
      <c r="C144" s="8" t="s">
        <v>2</v>
      </c>
      <c r="D144" s="8">
        <v>9</v>
      </c>
      <c r="E144" t="s">
        <v>11</v>
      </c>
      <c r="F144" t="s">
        <v>13</v>
      </c>
      <c r="G144" s="2" t="s">
        <v>3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1</v>
      </c>
      <c r="P144" s="2">
        <v>1</v>
      </c>
      <c r="Q144" s="2">
        <v>1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3" t="str">
        <f t="shared" si="28"/>
        <v>000000011100000000</v>
      </c>
      <c r="AA144" s="4" t="str">
        <f t="shared" si="29"/>
        <v>000001111111100000</v>
      </c>
      <c r="AB144" s="26">
        <f t="shared" si="30"/>
        <v>0</v>
      </c>
      <c r="AC144" s="12">
        <f t="shared" si="31"/>
        <v>3</v>
      </c>
      <c r="AD144" s="13">
        <f t="shared" si="32"/>
        <v>8</v>
      </c>
      <c r="AE144" s="12">
        <f t="shared" si="37"/>
        <v>-5</v>
      </c>
      <c r="AF144" s="6">
        <f t="shared" si="33"/>
        <v>-2</v>
      </c>
      <c r="AG144" s="6">
        <f t="shared" si="34"/>
        <v>0</v>
      </c>
      <c r="AH144" s="6">
        <f t="shared" si="38"/>
        <v>-2</v>
      </c>
      <c r="AI144" s="21">
        <f t="shared" si="35"/>
        <v>3</v>
      </c>
      <c r="AJ144" s="21">
        <f t="shared" si="36"/>
        <v>0.66666666666666663</v>
      </c>
      <c r="AK144" s="15">
        <f t="shared" si="39"/>
        <v>0</v>
      </c>
      <c r="AL144" s="15">
        <f t="shared" si="40"/>
        <v>0</v>
      </c>
      <c r="AM144" s="15">
        <f t="shared" si="41"/>
        <v>0</v>
      </c>
    </row>
    <row r="145" spans="1:39" hidden="1" x14ac:dyDescent="0.5">
      <c r="A145" s="8">
        <v>11</v>
      </c>
      <c r="B145" s="8" t="s">
        <v>7</v>
      </c>
      <c r="C145" s="8" t="s">
        <v>2</v>
      </c>
      <c r="D145" s="8">
        <v>9</v>
      </c>
      <c r="E145" t="s">
        <v>11</v>
      </c>
      <c r="F145" t="s">
        <v>13</v>
      </c>
      <c r="G145" s="2" t="s">
        <v>5</v>
      </c>
      <c r="H145" s="2">
        <v>1</v>
      </c>
      <c r="I145" s="2">
        <v>1</v>
      </c>
      <c r="J145" s="2">
        <v>1</v>
      </c>
      <c r="K145" s="2">
        <v>1</v>
      </c>
      <c r="L145" s="2">
        <v>1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3" t="str">
        <f t="shared" si="28"/>
        <v>111110000000000000</v>
      </c>
      <c r="AA145" s="4" t="str">
        <f t="shared" si="29"/>
        <v>001111100000000000</v>
      </c>
      <c r="AB145" s="26">
        <f t="shared" si="30"/>
        <v>0</v>
      </c>
      <c r="AC145" s="12">
        <f t="shared" si="31"/>
        <v>5</v>
      </c>
      <c r="AD145" s="13">
        <f t="shared" si="32"/>
        <v>5</v>
      </c>
      <c r="AE145" s="12">
        <f t="shared" si="37"/>
        <v>0</v>
      </c>
      <c r="AF145" s="6">
        <f t="shared" si="33"/>
        <v>-35</v>
      </c>
      <c r="AG145" s="6">
        <f t="shared" si="34"/>
        <v>-25</v>
      </c>
      <c r="AH145" s="6">
        <f t="shared" si="38"/>
        <v>-10</v>
      </c>
      <c r="AI145" s="21">
        <f t="shared" si="35"/>
        <v>3</v>
      </c>
      <c r="AJ145" s="21">
        <f t="shared" si="36"/>
        <v>0.77777777777777779</v>
      </c>
      <c r="AK145" s="15">
        <f t="shared" si="39"/>
        <v>1</v>
      </c>
      <c r="AL145" s="15">
        <f t="shared" si="40"/>
        <v>0</v>
      </c>
      <c r="AM145" s="15">
        <f t="shared" si="41"/>
        <v>1</v>
      </c>
    </row>
    <row r="146" spans="1:39" hidden="1" x14ac:dyDescent="0.5">
      <c r="A146" s="8">
        <v>15</v>
      </c>
      <c r="B146" s="8" t="s">
        <v>7</v>
      </c>
      <c r="C146" s="8" t="s">
        <v>6</v>
      </c>
      <c r="D146" s="8">
        <v>9</v>
      </c>
      <c r="E146" t="s">
        <v>11</v>
      </c>
      <c r="F146" t="s">
        <v>13</v>
      </c>
      <c r="G146" s="2" t="s">
        <v>4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1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3" t="str">
        <f t="shared" si="28"/>
        <v>000000100000000000</v>
      </c>
      <c r="AA146" s="4" t="str">
        <f t="shared" si="29"/>
        <v>000000000001111100</v>
      </c>
      <c r="AB146" s="26">
        <f t="shared" si="30"/>
        <v>0</v>
      </c>
      <c r="AC146" s="12">
        <f>SUM(H146:Y146)</f>
        <v>1</v>
      </c>
      <c r="AD146" s="13">
        <f t="shared" si="32"/>
        <v>5</v>
      </c>
      <c r="AE146" s="12">
        <f t="shared" si="37"/>
        <v>-4</v>
      </c>
      <c r="AF146" s="6">
        <f t="shared" si="33"/>
        <v>-3</v>
      </c>
      <c r="AG146" s="6">
        <f t="shared" si="34"/>
        <v>25</v>
      </c>
      <c r="AH146" s="6">
        <f t="shared" si="38"/>
        <v>-28</v>
      </c>
      <c r="AI146" s="21">
        <f t="shared" si="35"/>
        <v>-1</v>
      </c>
      <c r="AJ146" s="21">
        <f t="shared" si="36"/>
        <v>0.33333333333333331</v>
      </c>
      <c r="AK146" s="15">
        <f t="shared" si="39"/>
        <v>0</v>
      </c>
      <c r="AL146" s="15">
        <f t="shared" si="40"/>
        <v>-1</v>
      </c>
      <c r="AM146" s="15">
        <f t="shared" si="41"/>
        <v>-1</v>
      </c>
    </row>
    <row r="147" spans="1:39" hidden="1" x14ac:dyDescent="0.5">
      <c r="A147" s="8">
        <v>15</v>
      </c>
      <c r="B147" s="8" t="s">
        <v>7</v>
      </c>
      <c r="C147" s="8" t="s">
        <v>6</v>
      </c>
      <c r="D147" s="8">
        <v>9</v>
      </c>
      <c r="E147" t="s">
        <v>11</v>
      </c>
      <c r="F147" t="s">
        <v>13</v>
      </c>
      <c r="G147" s="2" t="s">
        <v>3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1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3" t="str">
        <f t="shared" si="28"/>
        <v>000000000010000000</v>
      </c>
      <c r="AA147" s="4" t="str">
        <f t="shared" si="29"/>
        <v>000001111111100000</v>
      </c>
      <c r="AB147" s="26">
        <f t="shared" si="30"/>
        <v>0</v>
      </c>
      <c r="AC147" s="12">
        <f t="shared" si="31"/>
        <v>1</v>
      </c>
      <c r="AD147" s="13">
        <f t="shared" si="32"/>
        <v>8</v>
      </c>
      <c r="AE147" s="12">
        <f t="shared" si="37"/>
        <v>-7</v>
      </c>
      <c r="AF147" s="6">
        <f t="shared" si="33"/>
        <v>2</v>
      </c>
      <c r="AG147" s="6">
        <f t="shared" si="34"/>
        <v>0</v>
      </c>
      <c r="AH147" s="6">
        <f t="shared" si="38"/>
        <v>2</v>
      </c>
      <c r="AI147" s="21">
        <f t="shared" si="35"/>
        <v>1</v>
      </c>
      <c r="AJ147" s="21">
        <f t="shared" si="36"/>
        <v>0.44444444444444442</v>
      </c>
      <c r="AK147" s="15">
        <f t="shared" si="39"/>
        <v>0</v>
      </c>
      <c r="AL147" s="15">
        <f t="shared" si="40"/>
        <v>0</v>
      </c>
      <c r="AM147" s="15">
        <f t="shared" si="41"/>
        <v>0</v>
      </c>
    </row>
    <row r="148" spans="1:39" hidden="1" x14ac:dyDescent="0.5">
      <c r="A148" s="8">
        <v>15</v>
      </c>
      <c r="B148" s="8" t="s">
        <v>7</v>
      </c>
      <c r="C148" s="8" t="s">
        <v>6</v>
      </c>
      <c r="D148" s="8">
        <v>9</v>
      </c>
      <c r="E148" t="s">
        <v>11</v>
      </c>
      <c r="F148" t="s">
        <v>13</v>
      </c>
      <c r="G148" s="2" t="s">
        <v>5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1</v>
      </c>
      <c r="P148" s="2">
        <v>1</v>
      </c>
      <c r="Q148" s="2">
        <v>1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3" t="str">
        <f t="shared" si="28"/>
        <v>000000011100000000</v>
      </c>
      <c r="AA148" s="4" t="str">
        <f t="shared" si="29"/>
        <v>001111100000000000</v>
      </c>
      <c r="AB148" s="26">
        <f t="shared" si="30"/>
        <v>0</v>
      </c>
      <c r="AC148" s="12">
        <f t="shared" si="31"/>
        <v>3</v>
      </c>
      <c r="AD148" s="13">
        <f t="shared" si="32"/>
        <v>5</v>
      </c>
      <c r="AE148" s="12">
        <f t="shared" si="37"/>
        <v>-2</v>
      </c>
      <c r="AF148" s="6">
        <f t="shared" si="33"/>
        <v>-2</v>
      </c>
      <c r="AG148" s="6">
        <f t="shared" si="34"/>
        <v>-25</v>
      </c>
      <c r="AH148" s="6">
        <f t="shared" si="38"/>
        <v>23</v>
      </c>
      <c r="AI148" s="21">
        <f t="shared" si="35"/>
        <v>-3</v>
      </c>
      <c r="AJ148" s="21">
        <f t="shared" si="36"/>
        <v>0.1111111111111111</v>
      </c>
      <c r="AK148" s="15">
        <f t="shared" si="39"/>
        <v>1</v>
      </c>
      <c r="AL148" s="15">
        <f t="shared" si="40"/>
        <v>0</v>
      </c>
      <c r="AM148" s="15">
        <f t="shared" si="41"/>
        <v>1</v>
      </c>
    </row>
    <row r="149" spans="1:39" hidden="1" x14ac:dyDescent="0.5">
      <c r="A149" s="8">
        <v>18</v>
      </c>
      <c r="B149" s="8" t="s">
        <v>7</v>
      </c>
      <c r="C149" s="8" t="s">
        <v>6</v>
      </c>
      <c r="D149" s="8">
        <v>10</v>
      </c>
      <c r="E149" t="s">
        <v>11</v>
      </c>
      <c r="F149" t="s">
        <v>13</v>
      </c>
      <c r="G149" s="2" t="s">
        <v>4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1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3" t="str">
        <f t="shared" si="28"/>
        <v>000000001000000000</v>
      </c>
      <c r="AA149" s="4" t="str">
        <f t="shared" si="29"/>
        <v>000000000001111100</v>
      </c>
      <c r="AB149" s="26">
        <f t="shared" si="30"/>
        <v>0</v>
      </c>
      <c r="AC149" s="12">
        <f t="shared" si="31"/>
        <v>1</v>
      </c>
      <c r="AD149" s="13">
        <f t="shared" si="32"/>
        <v>5</v>
      </c>
      <c r="AE149" s="12">
        <f t="shared" si="37"/>
        <v>-4</v>
      </c>
      <c r="AF149" s="6">
        <f t="shared" si="33"/>
        <v>-1</v>
      </c>
      <c r="AG149" s="6">
        <f t="shared" si="34"/>
        <v>25</v>
      </c>
      <c r="AH149" s="6">
        <f t="shared" si="38"/>
        <v>-26</v>
      </c>
      <c r="AI149" s="21">
        <f t="shared" si="35"/>
        <v>-1</v>
      </c>
      <c r="AJ149" s="21">
        <f t="shared" si="36"/>
        <v>0.33333333333333331</v>
      </c>
      <c r="AK149" s="15">
        <f t="shared" si="39"/>
        <v>0</v>
      </c>
      <c r="AL149" s="15">
        <f t="shared" si="40"/>
        <v>-1</v>
      </c>
      <c r="AM149" s="15">
        <f t="shared" si="41"/>
        <v>-1</v>
      </c>
    </row>
    <row r="150" spans="1:39" hidden="1" x14ac:dyDescent="0.5">
      <c r="A150" s="8">
        <v>18</v>
      </c>
      <c r="B150" s="8" t="s">
        <v>7</v>
      </c>
      <c r="C150" s="8" t="s">
        <v>6</v>
      </c>
      <c r="D150" s="8">
        <v>10</v>
      </c>
      <c r="E150" t="s">
        <v>11</v>
      </c>
      <c r="F150" t="s">
        <v>13</v>
      </c>
      <c r="G150" s="2" t="s">
        <v>3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1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3" t="str">
        <f t="shared" si="28"/>
        <v>000000000000100000</v>
      </c>
      <c r="AA150" s="4" t="str">
        <f t="shared" si="29"/>
        <v>000001111111100000</v>
      </c>
      <c r="AB150" s="26">
        <f t="shared" si="30"/>
        <v>0</v>
      </c>
      <c r="AC150" s="12">
        <f t="shared" si="31"/>
        <v>1</v>
      </c>
      <c r="AD150" s="13">
        <f t="shared" si="32"/>
        <v>8</v>
      </c>
      <c r="AE150" s="12">
        <f t="shared" si="37"/>
        <v>-7</v>
      </c>
      <c r="AF150" s="6">
        <f t="shared" si="33"/>
        <v>4</v>
      </c>
      <c r="AG150" s="6">
        <f t="shared" si="34"/>
        <v>0</v>
      </c>
      <c r="AH150" s="6">
        <f t="shared" si="38"/>
        <v>4</v>
      </c>
      <c r="AI150" s="21">
        <f t="shared" si="35"/>
        <v>1</v>
      </c>
      <c r="AJ150" s="21">
        <f t="shared" si="36"/>
        <v>0.44444444444444442</v>
      </c>
      <c r="AK150" s="15">
        <f t="shared" si="39"/>
        <v>0</v>
      </c>
      <c r="AL150" s="15">
        <f t="shared" si="40"/>
        <v>0</v>
      </c>
      <c r="AM150" s="15">
        <f t="shared" si="41"/>
        <v>0</v>
      </c>
    </row>
    <row r="151" spans="1:39" hidden="1" x14ac:dyDescent="0.5">
      <c r="A151" s="8">
        <v>18</v>
      </c>
      <c r="B151" s="8" t="s">
        <v>7</v>
      </c>
      <c r="C151" s="8" t="s">
        <v>6</v>
      </c>
      <c r="D151" s="8">
        <v>10</v>
      </c>
      <c r="E151" t="s">
        <v>11</v>
      </c>
      <c r="F151" t="s">
        <v>13</v>
      </c>
      <c r="G151" s="2" t="s">
        <v>5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1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3" t="str">
        <f t="shared" si="28"/>
        <v>000000000100000000</v>
      </c>
      <c r="AA151" s="4" t="str">
        <f t="shared" si="29"/>
        <v>001111100000000000</v>
      </c>
      <c r="AB151" s="26">
        <f t="shared" si="30"/>
        <v>0</v>
      </c>
      <c r="AC151" s="12">
        <f t="shared" si="31"/>
        <v>1</v>
      </c>
      <c r="AD151" s="13">
        <f t="shared" si="32"/>
        <v>5</v>
      </c>
      <c r="AE151" s="12">
        <f t="shared" si="37"/>
        <v>-4</v>
      </c>
      <c r="AF151" s="6">
        <f t="shared" si="33"/>
        <v>1</v>
      </c>
      <c r="AG151" s="6">
        <f t="shared" si="34"/>
        <v>-25</v>
      </c>
      <c r="AH151" s="6">
        <f t="shared" si="38"/>
        <v>26</v>
      </c>
      <c r="AI151" s="21">
        <f t="shared" si="35"/>
        <v>-1</v>
      </c>
      <c r="AJ151" s="21">
        <f t="shared" si="36"/>
        <v>0.33333333333333331</v>
      </c>
      <c r="AK151" s="15">
        <f t="shared" si="39"/>
        <v>0</v>
      </c>
      <c r="AL151" s="15">
        <f t="shared" si="40"/>
        <v>1</v>
      </c>
      <c r="AM151" s="15">
        <f t="shared" si="41"/>
        <v>0</v>
      </c>
    </row>
    <row r="152" spans="1:39" hidden="1" x14ac:dyDescent="0.5">
      <c r="A152" s="8">
        <v>19</v>
      </c>
      <c r="B152" s="8" t="s">
        <v>7</v>
      </c>
      <c r="C152" s="8" t="s">
        <v>6</v>
      </c>
      <c r="D152" s="8">
        <v>10</v>
      </c>
      <c r="E152" t="s">
        <v>11</v>
      </c>
      <c r="F152" t="s">
        <v>13</v>
      </c>
      <c r="G152" s="2" t="s">
        <v>4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1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3" t="str">
        <f t="shared" si="28"/>
        <v>000000000001000000</v>
      </c>
      <c r="AA152" s="4" t="str">
        <f t="shared" si="29"/>
        <v>000000000001111100</v>
      </c>
      <c r="AB152" s="26">
        <f t="shared" si="30"/>
        <v>0</v>
      </c>
      <c r="AC152" s="12">
        <f t="shared" si="31"/>
        <v>1</v>
      </c>
      <c r="AD152" s="13">
        <f t="shared" si="32"/>
        <v>5</v>
      </c>
      <c r="AE152" s="12">
        <f t="shared" si="37"/>
        <v>-4</v>
      </c>
      <c r="AF152" s="6">
        <f t="shared" si="33"/>
        <v>3</v>
      </c>
      <c r="AG152" s="6">
        <f t="shared" si="34"/>
        <v>25</v>
      </c>
      <c r="AH152" s="6">
        <f t="shared" si="38"/>
        <v>-22</v>
      </c>
      <c r="AI152" s="21">
        <f t="shared" si="35"/>
        <v>-1</v>
      </c>
      <c r="AJ152" s="21">
        <f t="shared" si="36"/>
        <v>0.33333333333333331</v>
      </c>
      <c r="AK152" s="15">
        <f t="shared" si="39"/>
        <v>1</v>
      </c>
      <c r="AL152" s="15">
        <f t="shared" si="40"/>
        <v>0</v>
      </c>
      <c r="AM152" s="15">
        <f t="shared" si="41"/>
        <v>1</v>
      </c>
    </row>
    <row r="153" spans="1:39" hidden="1" x14ac:dyDescent="0.5">
      <c r="A153" s="8">
        <v>19</v>
      </c>
      <c r="B153" s="8" t="s">
        <v>7</v>
      </c>
      <c r="C153" s="8" t="s">
        <v>6</v>
      </c>
      <c r="D153" s="8">
        <v>10</v>
      </c>
      <c r="E153" t="s">
        <v>11</v>
      </c>
      <c r="F153" t="s">
        <v>13</v>
      </c>
      <c r="G153" s="2" t="s">
        <v>3</v>
      </c>
      <c r="H153" s="2">
        <v>0</v>
      </c>
      <c r="I153" s="2">
        <v>0</v>
      </c>
      <c r="J153" s="2">
        <v>0</v>
      </c>
      <c r="K153" s="2">
        <v>0</v>
      </c>
      <c r="L153" s="2">
        <v>1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3" t="str">
        <f t="shared" si="28"/>
        <v>000010000000000000</v>
      </c>
      <c r="AA153" s="4" t="str">
        <f t="shared" si="29"/>
        <v>000001111111100000</v>
      </c>
      <c r="AB153" s="26">
        <f t="shared" si="30"/>
        <v>0</v>
      </c>
      <c r="AC153" s="12">
        <f t="shared" si="31"/>
        <v>1</v>
      </c>
      <c r="AD153" s="13">
        <f t="shared" si="32"/>
        <v>8</v>
      </c>
      <c r="AE153" s="12">
        <f t="shared" si="37"/>
        <v>-7</v>
      </c>
      <c r="AF153" s="6">
        <f t="shared" si="33"/>
        <v>-5</v>
      </c>
      <c r="AG153" s="6">
        <f t="shared" si="34"/>
        <v>0</v>
      </c>
      <c r="AH153" s="6">
        <f t="shared" si="38"/>
        <v>-5</v>
      </c>
      <c r="AI153" s="21">
        <f t="shared" si="35"/>
        <v>-1</v>
      </c>
      <c r="AJ153" s="21">
        <f t="shared" si="36"/>
        <v>0.22222222222222221</v>
      </c>
      <c r="AK153" s="15">
        <f t="shared" si="39"/>
        <v>0</v>
      </c>
      <c r="AL153" s="15">
        <f t="shared" si="40"/>
        <v>0</v>
      </c>
      <c r="AM153" s="15">
        <f t="shared" si="41"/>
        <v>0</v>
      </c>
    </row>
    <row r="154" spans="1:39" hidden="1" x14ac:dyDescent="0.5">
      <c r="A154" s="8">
        <v>19</v>
      </c>
      <c r="B154" s="8" t="s">
        <v>7</v>
      </c>
      <c r="C154" s="8" t="s">
        <v>6</v>
      </c>
      <c r="D154" s="8">
        <v>10</v>
      </c>
      <c r="E154" t="s">
        <v>11</v>
      </c>
      <c r="F154" t="s">
        <v>13</v>
      </c>
      <c r="G154" s="2" t="s">
        <v>5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1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3" t="str">
        <f t="shared" si="28"/>
        <v>000001000000000000</v>
      </c>
      <c r="AA154" s="4" t="str">
        <f t="shared" si="29"/>
        <v>001111100000000000</v>
      </c>
      <c r="AB154" s="26">
        <f t="shared" si="30"/>
        <v>0</v>
      </c>
      <c r="AC154" s="12">
        <f t="shared" si="31"/>
        <v>1</v>
      </c>
      <c r="AD154" s="13">
        <f t="shared" si="32"/>
        <v>5</v>
      </c>
      <c r="AE154" s="12">
        <f t="shared" si="37"/>
        <v>-4</v>
      </c>
      <c r="AF154" s="6">
        <f t="shared" si="33"/>
        <v>-4</v>
      </c>
      <c r="AG154" s="6">
        <f t="shared" si="34"/>
        <v>-25</v>
      </c>
      <c r="AH154" s="6">
        <f t="shared" si="38"/>
        <v>21</v>
      </c>
      <c r="AI154" s="21">
        <f t="shared" si="35"/>
        <v>1</v>
      </c>
      <c r="AJ154" s="21">
        <f t="shared" si="36"/>
        <v>0.55555555555555558</v>
      </c>
      <c r="AK154" s="15">
        <f t="shared" si="39"/>
        <v>1</v>
      </c>
      <c r="AL154" s="15">
        <f t="shared" si="40"/>
        <v>0</v>
      </c>
      <c r="AM154" s="15">
        <f t="shared" si="41"/>
        <v>1</v>
      </c>
    </row>
    <row r="155" spans="1:39" hidden="1" x14ac:dyDescent="0.5">
      <c r="A155" s="8">
        <v>24</v>
      </c>
      <c r="B155" s="8" t="s">
        <v>7</v>
      </c>
      <c r="C155" s="8" t="s">
        <v>2</v>
      </c>
      <c r="D155" s="8">
        <v>10</v>
      </c>
      <c r="E155" t="s">
        <v>11</v>
      </c>
      <c r="F155" t="s">
        <v>13</v>
      </c>
      <c r="G155" s="2" t="s">
        <v>4</v>
      </c>
      <c r="H155" s="2">
        <v>0</v>
      </c>
      <c r="I155" s="2">
        <v>0</v>
      </c>
      <c r="J155" s="2">
        <v>0</v>
      </c>
      <c r="K155" s="2">
        <v>1</v>
      </c>
      <c r="L155" s="2">
        <v>1</v>
      </c>
      <c r="M155" s="2">
        <v>1</v>
      </c>
      <c r="N155" s="2">
        <v>1</v>
      </c>
      <c r="O155" s="2">
        <v>1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3" t="str">
        <f t="shared" si="28"/>
        <v>000111110000000000</v>
      </c>
      <c r="AA155" s="4" t="str">
        <f t="shared" si="29"/>
        <v>000000000001111100</v>
      </c>
      <c r="AB155" s="26">
        <f t="shared" si="30"/>
        <v>0</v>
      </c>
      <c r="AC155" s="12">
        <f t="shared" si="31"/>
        <v>5</v>
      </c>
      <c r="AD155" s="13">
        <f t="shared" si="32"/>
        <v>5</v>
      </c>
      <c r="AE155" s="12">
        <f t="shared" si="37"/>
        <v>0</v>
      </c>
      <c r="AF155" s="6">
        <f t="shared" si="33"/>
        <v>-20</v>
      </c>
      <c r="AG155" s="6">
        <f t="shared" si="34"/>
        <v>25</v>
      </c>
      <c r="AH155" s="6">
        <f t="shared" si="38"/>
        <v>-45</v>
      </c>
      <c r="AI155" s="21">
        <f t="shared" si="35"/>
        <v>-5</v>
      </c>
      <c r="AJ155" s="21">
        <f t="shared" si="36"/>
        <v>-0.1111111111111111</v>
      </c>
      <c r="AK155" s="15">
        <f t="shared" si="39"/>
        <v>0</v>
      </c>
      <c r="AL155" s="15">
        <f t="shared" si="40"/>
        <v>-1</v>
      </c>
      <c r="AM155" s="15">
        <f t="shared" si="41"/>
        <v>-1</v>
      </c>
    </row>
    <row r="156" spans="1:39" hidden="1" x14ac:dyDescent="0.5">
      <c r="A156" s="8">
        <v>24</v>
      </c>
      <c r="B156" s="8" t="s">
        <v>7</v>
      </c>
      <c r="C156" s="8" t="s">
        <v>2</v>
      </c>
      <c r="D156" s="8">
        <v>10</v>
      </c>
      <c r="E156" t="s">
        <v>11</v>
      </c>
      <c r="F156" t="s">
        <v>13</v>
      </c>
      <c r="G156" s="2" t="s">
        <v>3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1</v>
      </c>
      <c r="P156" s="2">
        <v>1</v>
      </c>
      <c r="Q156" s="2">
        <v>1</v>
      </c>
      <c r="R156" s="2">
        <v>1</v>
      </c>
      <c r="S156" s="2">
        <v>1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3" t="str">
        <f t="shared" si="28"/>
        <v>000000011111000000</v>
      </c>
      <c r="AA156" s="4" t="str">
        <f t="shared" si="29"/>
        <v>000001111111100000</v>
      </c>
      <c r="AB156" s="26">
        <f t="shared" si="30"/>
        <v>0</v>
      </c>
      <c r="AC156" s="12">
        <f t="shared" si="31"/>
        <v>5</v>
      </c>
      <c r="AD156" s="13">
        <f t="shared" si="32"/>
        <v>8</v>
      </c>
      <c r="AE156" s="12">
        <f t="shared" si="37"/>
        <v>-3</v>
      </c>
      <c r="AF156" s="6">
        <f t="shared" si="33"/>
        <v>3</v>
      </c>
      <c r="AG156" s="6">
        <f t="shared" si="34"/>
        <v>0</v>
      </c>
      <c r="AH156" s="6">
        <f t="shared" si="38"/>
        <v>3</v>
      </c>
      <c r="AI156" s="21">
        <f t="shared" si="35"/>
        <v>5</v>
      </c>
      <c r="AJ156" s="21">
        <f t="shared" si="36"/>
        <v>0.88888888888888884</v>
      </c>
      <c r="AK156" s="15">
        <f t="shared" si="39"/>
        <v>0</v>
      </c>
      <c r="AL156" s="15">
        <f t="shared" si="40"/>
        <v>0</v>
      </c>
      <c r="AM156" s="15">
        <f t="shared" si="41"/>
        <v>0</v>
      </c>
    </row>
    <row r="157" spans="1:39" hidden="1" x14ac:dyDescent="0.5">
      <c r="A157" s="8">
        <v>24</v>
      </c>
      <c r="B157" s="8" t="s">
        <v>7</v>
      </c>
      <c r="C157" s="8" t="s">
        <v>2</v>
      </c>
      <c r="D157" s="8">
        <v>10</v>
      </c>
      <c r="E157" t="s">
        <v>11</v>
      </c>
      <c r="F157" t="s">
        <v>13</v>
      </c>
      <c r="G157" s="2" t="s">
        <v>5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1</v>
      </c>
      <c r="S157" s="2">
        <v>1</v>
      </c>
      <c r="T157" s="2">
        <v>1</v>
      </c>
      <c r="U157" s="2">
        <v>1</v>
      </c>
      <c r="V157" s="2">
        <v>1</v>
      </c>
      <c r="W157" s="2">
        <v>0</v>
      </c>
      <c r="X157" s="2">
        <v>0</v>
      </c>
      <c r="Y157" s="2">
        <v>0</v>
      </c>
      <c r="Z157" s="3" t="str">
        <f t="shared" si="28"/>
        <v>000000000011111000</v>
      </c>
      <c r="AA157" s="4" t="str">
        <f t="shared" si="29"/>
        <v>001111100000000000</v>
      </c>
      <c r="AB157" s="26">
        <f t="shared" si="30"/>
        <v>0</v>
      </c>
      <c r="AC157" s="12">
        <f t="shared" si="31"/>
        <v>5</v>
      </c>
      <c r="AD157" s="13">
        <f t="shared" si="32"/>
        <v>5</v>
      </c>
      <c r="AE157" s="12">
        <f t="shared" si="37"/>
        <v>0</v>
      </c>
      <c r="AF157" s="6">
        <f t="shared" si="33"/>
        <v>20</v>
      </c>
      <c r="AG157" s="6">
        <f t="shared" si="34"/>
        <v>-25</v>
      </c>
      <c r="AH157" s="6">
        <f t="shared" si="38"/>
        <v>45</v>
      </c>
      <c r="AI157" s="21">
        <f t="shared" si="35"/>
        <v>-5</v>
      </c>
      <c r="AJ157" s="21">
        <f t="shared" si="36"/>
        <v>-0.1111111111111111</v>
      </c>
      <c r="AK157" s="15">
        <f t="shared" si="39"/>
        <v>0</v>
      </c>
      <c r="AL157" s="15">
        <f t="shared" si="40"/>
        <v>1</v>
      </c>
      <c r="AM157" s="15">
        <f t="shared" si="41"/>
        <v>0</v>
      </c>
    </row>
    <row r="158" spans="1:39" hidden="1" x14ac:dyDescent="0.5">
      <c r="A158" s="8">
        <v>25</v>
      </c>
      <c r="B158" s="8" t="s">
        <v>7</v>
      </c>
      <c r="C158" s="8" t="s">
        <v>2</v>
      </c>
      <c r="D158" s="8">
        <v>10</v>
      </c>
      <c r="E158" t="s">
        <v>11</v>
      </c>
      <c r="F158" t="s">
        <v>13</v>
      </c>
      <c r="G158" s="2" t="s">
        <v>4</v>
      </c>
      <c r="H158" s="2">
        <v>1</v>
      </c>
      <c r="I158" s="2">
        <v>1</v>
      </c>
      <c r="J158" s="2">
        <v>1</v>
      </c>
      <c r="K158" s="2">
        <v>1</v>
      </c>
      <c r="L158" s="2">
        <v>1</v>
      </c>
      <c r="M158" s="2">
        <v>1</v>
      </c>
      <c r="N158" s="2">
        <v>1</v>
      </c>
      <c r="O158" s="2">
        <v>1</v>
      </c>
      <c r="P158" s="2">
        <v>1</v>
      </c>
      <c r="Q158" s="2">
        <v>1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3" t="str">
        <f t="shared" si="28"/>
        <v>111111111100000000</v>
      </c>
      <c r="AA158" s="4" t="str">
        <f t="shared" si="29"/>
        <v>000000000001111100</v>
      </c>
      <c r="AB158" s="26">
        <f t="shared" si="30"/>
        <v>0</v>
      </c>
      <c r="AC158" s="12">
        <f t="shared" si="31"/>
        <v>10</v>
      </c>
      <c r="AD158" s="13">
        <f t="shared" si="32"/>
        <v>5</v>
      </c>
      <c r="AE158" s="12">
        <f t="shared" si="37"/>
        <v>5</v>
      </c>
      <c r="AF158" s="6">
        <f t="shared" si="33"/>
        <v>-44</v>
      </c>
      <c r="AG158" s="6">
        <f t="shared" si="34"/>
        <v>25</v>
      </c>
      <c r="AH158" s="6">
        <f t="shared" si="38"/>
        <v>-69</v>
      </c>
      <c r="AI158" s="21">
        <f t="shared" si="35"/>
        <v>-10</v>
      </c>
      <c r="AJ158" s="21">
        <f t="shared" si="36"/>
        <v>-0.66666666666666663</v>
      </c>
      <c r="AK158" s="15">
        <f t="shared" si="39"/>
        <v>0</v>
      </c>
      <c r="AL158" s="15">
        <f t="shared" si="40"/>
        <v>-1</v>
      </c>
      <c r="AM158" s="15">
        <f t="shared" si="41"/>
        <v>-1</v>
      </c>
    </row>
    <row r="159" spans="1:39" hidden="1" x14ac:dyDescent="0.5">
      <c r="A159" s="8">
        <v>25</v>
      </c>
      <c r="B159" s="8" t="s">
        <v>7</v>
      </c>
      <c r="C159" s="8" t="s">
        <v>2</v>
      </c>
      <c r="D159" s="8">
        <v>10</v>
      </c>
      <c r="E159" t="s">
        <v>11</v>
      </c>
      <c r="F159" t="s">
        <v>13</v>
      </c>
      <c r="G159" s="2" t="s">
        <v>3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1</v>
      </c>
      <c r="Q159" s="2">
        <v>1</v>
      </c>
      <c r="R159" s="2">
        <v>1</v>
      </c>
      <c r="S159" s="2">
        <v>1</v>
      </c>
      <c r="T159" s="2">
        <v>1</v>
      </c>
      <c r="U159" s="2">
        <v>1</v>
      </c>
      <c r="V159" s="2">
        <v>1</v>
      </c>
      <c r="W159" s="2">
        <v>1</v>
      </c>
      <c r="X159" s="2">
        <v>1</v>
      </c>
      <c r="Y159" s="2">
        <v>1</v>
      </c>
      <c r="Z159" s="3" t="str">
        <f t="shared" si="28"/>
        <v>000000001111111111</v>
      </c>
      <c r="AA159" s="4" t="str">
        <f t="shared" si="29"/>
        <v>000001111111100000</v>
      </c>
      <c r="AB159" s="26">
        <f t="shared" si="30"/>
        <v>0</v>
      </c>
      <c r="AC159" s="12">
        <f t="shared" si="31"/>
        <v>10</v>
      </c>
      <c r="AD159" s="13">
        <f t="shared" si="32"/>
        <v>8</v>
      </c>
      <c r="AE159" s="12">
        <f t="shared" si="37"/>
        <v>2</v>
      </c>
      <c r="AF159" s="6">
        <f t="shared" si="33"/>
        <v>44</v>
      </c>
      <c r="AG159" s="6">
        <f t="shared" si="34"/>
        <v>0</v>
      </c>
      <c r="AH159" s="6">
        <f t="shared" si="38"/>
        <v>44</v>
      </c>
      <c r="AI159" s="21">
        <f t="shared" si="35"/>
        <v>0</v>
      </c>
      <c r="AJ159" s="21">
        <f t="shared" si="36"/>
        <v>0.33333333333333331</v>
      </c>
      <c r="AK159" s="15">
        <f t="shared" si="39"/>
        <v>0</v>
      </c>
      <c r="AL159" s="15">
        <f t="shared" si="40"/>
        <v>0</v>
      </c>
      <c r="AM159" s="15">
        <f t="shared" si="41"/>
        <v>0</v>
      </c>
    </row>
    <row r="160" spans="1:39" hidden="1" x14ac:dyDescent="0.5">
      <c r="A160" s="8">
        <v>25</v>
      </c>
      <c r="B160" s="8" t="s">
        <v>7</v>
      </c>
      <c r="C160" s="8" t="s">
        <v>2</v>
      </c>
      <c r="D160" s="8">
        <v>10</v>
      </c>
      <c r="E160" t="s">
        <v>11</v>
      </c>
      <c r="F160" t="s">
        <v>13</v>
      </c>
      <c r="G160" s="2" t="s">
        <v>5</v>
      </c>
      <c r="H160" s="2">
        <v>1</v>
      </c>
      <c r="I160" s="2">
        <v>1</v>
      </c>
      <c r="J160" s="2">
        <v>1</v>
      </c>
      <c r="K160" s="2">
        <v>1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1</v>
      </c>
      <c r="T160" s="2">
        <v>1</v>
      </c>
      <c r="U160" s="2">
        <v>1</v>
      </c>
      <c r="V160" s="2">
        <v>1</v>
      </c>
      <c r="W160" s="2">
        <v>1</v>
      </c>
      <c r="X160" s="2">
        <v>0</v>
      </c>
      <c r="Y160" s="2">
        <v>0</v>
      </c>
      <c r="Z160" s="3" t="str">
        <f t="shared" si="28"/>
        <v>111100000001111100</v>
      </c>
      <c r="AA160" s="4" t="str">
        <f t="shared" si="29"/>
        <v>001111100000000000</v>
      </c>
      <c r="AB160" s="26">
        <f t="shared" si="30"/>
        <v>0</v>
      </c>
      <c r="AC160" s="12">
        <f t="shared" si="31"/>
        <v>9</v>
      </c>
      <c r="AD160" s="13">
        <f t="shared" si="32"/>
        <v>5</v>
      </c>
      <c r="AE160" s="12">
        <f t="shared" si="37"/>
        <v>4</v>
      </c>
      <c r="AF160" s="6">
        <f t="shared" si="33"/>
        <v>-5</v>
      </c>
      <c r="AG160" s="6">
        <f t="shared" si="34"/>
        <v>-25</v>
      </c>
      <c r="AH160" s="6">
        <f t="shared" si="38"/>
        <v>20</v>
      </c>
      <c r="AI160" s="21">
        <f t="shared" si="35"/>
        <v>-3</v>
      </c>
      <c r="AJ160" s="21">
        <f t="shared" si="36"/>
        <v>0.1111111111111111</v>
      </c>
      <c r="AK160" s="15">
        <f t="shared" si="39"/>
        <v>1</v>
      </c>
      <c r="AL160" s="15">
        <f t="shared" si="40"/>
        <v>0</v>
      </c>
      <c r="AM160" s="15">
        <f t="shared" si="41"/>
        <v>1</v>
      </c>
    </row>
    <row r="161" spans="1:39" hidden="1" x14ac:dyDescent="0.5">
      <c r="A161" s="8">
        <v>26</v>
      </c>
      <c r="B161" s="8" t="s">
        <v>7</v>
      </c>
      <c r="C161" s="8" t="s">
        <v>2</v>
      </c>
      <c r="D161" s="8">
        <v>10</v>
      </c>
      <c r="E161" t="s">
        <v>11</v>
      </c>
      <c r="F161" t="s">
        <v>13</v>
      </c>
      <c r="G161" s="2" t="s">
        <v>4</v>
      </c>
      <c r="H161" s="2">
        <v>1</v>
      </c>
      <c r="I161" s="2">
        <v>1</v>
      </c>
      <c r="J161" s="2">
        <v>1</v>
      </c>
      <c r="K161" s="2">
        <v>1</v>
      </c>
      <c r="L161" s="2">
        <v>1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3" t="str">
        <f t="shared" si="28"/>
        <v>111110000000000000</v>
      </c>
      <c r="AA161" s="4" t="str">
        <f t="shared" si="29"/>
        <v>000000000001111100</v>
      </c>
      <c r="AB161" s="26">
        <f t="shared" si="30"/>
        <v>0</v>
      </c>
      <c r="AC161" s="12">
        <f t="shared" si="31"/>
        <v>5</v>
      </c>
      <c r="AD161" s="13">
        <f t="shared" si="32"/>
        <v>5</v>
      </c>
      <c r="AE161" s="12">
        <f t="shared" si="37"/>
        <v>0</v>
      </c>
      <c r="AF161" s="6">
        <f t="shared" si="33"/>
        <v>-35</v>
      </c>
      <c r="AG161" s="6">
        <f t="shared" si="34"/>
        <v>25</v>
      </c>
      <c r="AH161" s="6">
        <f t="shared" si="38"/>
        <v>-60</v>
      </c>
      <c r="AI161" s="21">
        <f t="shared" si="35"/>
        <v>-5</v>
      </c>
      <c r="AJ161" s="21">
        <f t="shared" si="36"/>
        <v>-0.1111111111111111</v>
      </c>
      <c r="AK161" s="15">
        <f t="shared" si="39"/>
        <v>0</v>
      </c>
      <c r="AL161" s="15">
        <f t="shared" si="40"/>
        <v>-1</v>
      </c>
      <c r="AM161" s="15">
        <f t="shared" si="41"/>
        <v>-1</v>
      </c>
    </row>
    <row r="162" spans="1:39" hidden="1" x14ac:dyDescent="0.5">
      <c r="A162" s="8">
        <v>26</v>
      </c>
      <c r="B162" s="8" t="s">
        <v>7</v>
      </c>
      <c r="C162" s="8" t="s">
        <v>2</v>
      </c>
      <c r="D162" s="8">
        <v>10</v>
      </c>
      <c r="E162" t="s">
        <v>11</v>
      </c>
      <c r="F162" t="s">
        <v>13</v>
      </c>
      <c r="G162" s="2" t="s">
        <v>3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1</v>
      </c>
      <c r="O162" s="2">
        <v>1</v>
      </c>
      <c r="P162" s="2">
        <v>1</v>
      </c>
      <c r="Q162" s="2">
        <v>1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3" t="str">
        <f t="shared" si="28"/>
        <v>000000111100000000</v>
      </c>
      <c r="AA162" s="4" t="str">
        <f t="shared" si="29"/>
        <v>000001111111100000</v>
      </c>
      <c r="AB162" s="26">
        <f t="shared" si="30"/>
        <v>0</v>
      </c>
      <c r="AC162" s="12">
        <f t="shared" si="31"/>
        <v>4</v>
      </c>
      <c r="AD162" s="13">
        <f t="shared" si="32"/>
        <v>8</v>
      </c>
      <c r="AE162" s="12">
        <f t="shared" si="37"/>
        <v>-4</v>
      </c>
      <c r="AF162" s="6">
        <f t="shared" si="33"/>
        <v>-5</v>
      </c>
      <c r="AG162" s="6">
        <f t="shared" si="34"/>
        <v>0</v>
      </c>
      <c r="AH162" s="6">
        <f t="shared" si="38"/>
        <v>-5</v>
      </c>
      <c r="AI162" s="21">
        <f t="shared" si="35"/>
        <v>4</v>
      </c>
      <c r="AJ162" s="21">
        <f t="shared" si="36"/>
        <v>0.77777777777777779</v>
      </c>
      <c r="AK162" s="15">
        <f t="shared" si="39"/>
        <v>0</v>
      </c>
      <c r="AL162" s="15">
        <f t="shared" si="40"/>
        <v>0</v>
      </c>
      <c r="AM162" s="15">
        <f t="shared" si="41"/>
        <v>0</v>
      </c>
    </row>
    <row r="163" spans="1:39" hidden="1" x14ac:dyDescent="0.5">
      <c r="A163" s="8">
        <v>26</v>
      </c>
      <c r="B163" s="8" t="s">
        <v>7</v>
      </c>
      <c r="C163" s="8" t="s">
        <v>2</v>
      </c>
      <c r="D163" s="8">
        <v>10</v>
      </c>
      <c r="E163" t="s">
        <v>11</v>
      </c>
      <c r="F163" t="s">
        <v>13</v>
      </c>
      <c r="G163" s="2" t="s">
        <v>5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1</v>
      </c>
      <c r="U163" s="2">
        <v>1</v>
      </c>
      <c r="V163" s="2">
        <v>1</v>
      </c>
      <c r="W163" s="2">
        <v>1</v>
      </c>
      <c r="X163" s="2">
        <v>1</v>
      </c>
      <c r="Y163" s="2">
        <v>1</v>
      </c>
      <c r="Z163" s="3" t="str">
        <f t="shared" si="28"/>
        <v>000000000000111111</v>
      </c>
      <c r="AA163" s="4" t="str">
        <f t="shared" si="29"/>
        <v>001111100000000000</v>
      </c>
      <c r="AB163" s="26">
        <f t="shared" si="30"/>
        <v>0</v>
      </c>
      <c r="AC163" s="12">
        <f t="shared" si="31"/>
        <v>6</v>
      </c>
      <c r="AD163" s="13">
        <f t="shared" si="32"/>
        <v>5</v>
      </c>
      <c r="AE163" s="12">
        <f t="shared" si="37"/>
        <v>1</v>
      </c>
      <c r="AF163" s="6">
        <f t="shared" si="33"/>
        <v>39</v>
      </c>
      <c r="AG163" s="6">
        <f t="shared" si="34"/>
        <v>-25</v>
      </c>
      <c r="AH163" s="6">
        <f t="shared" si="38"/>
        <v>64</v>
      </c>
      <c r="AI163" s="21">
        <f t="shared" si="35"/>
        <v>-6</v>
      </c>
      <c r="AJ163" s="21">
        <f t="shared" si="36"/>
        <v>-0.22222222222222221</v>
      </c>
      <c r="AK163" s="15">
        <f t="shared" si="39"/>
        <v>0</v>
      </c>
      <c r="AL163" s="15">
        <f t="shared" si="40"/>
        <v>1</v>
      </c>
      <c r="AM163" s="15">
        <f t="shared" si="41"/>
        <v>0</v>
      </c>
    </row>
    <row r="164" spans="1:39" hidden="1" x14ac:dyDescent="0.5">
      <c r="A164" s="8">
        <v>42</v>
      </c>
      <c r="B164" s="8" t="s">
        <v>7</v>
      </c>
      <c r="C164" s="8" t="s">
        <v>6</v>
      </c>
      <c r="D164" s="8">
        <v>11</v>
      </c>
      <c r="E164" t="s">
        <v>11</v>
      </c>
      <c r="F164" t="s">
        <v>13</v>
      </c>
      <c r="G164" s="2" t="s">
        <v>4</v>
      </c>
      <c r="H164" s="2">
        <v>0</v>
      </c>
      <c r="I164" s="2">
        <v>0</v>
      </c>
      <c r="J164" s="2">
        <v>0</v>
      </c>
      <c r="K164" s="2">
        <v>1</v>
      </c>
      <c r="L164" s="2">
        <v>1</v>
      </c>
      <c r="M164" s="2">
        <v>1</v>
      </c>
      <c r="N164" s="2">
        <v>1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3" t="str">
        <f t="shared" si="28"/>
        <v>000111100000000000</v>
      </c>
      <c r="AA164" s="4" t="str">
        <f t="shared" si="29"/>
        <v>000000000001111100</v>
      </c>
      <c r="AB164" s="26">
        <f t="shared" si="30"/>
        <v>0</v>
      </c>
      <c r="AC164" s="12">
        <f t="shared" si="31"/>
        <v>4</v>
      </c>
      <c r="AD164" s="13">
        <f t="shared" si="32"/>
        <v>5</v>
      </c>
      <c r="AE164" s="12">
        <f t="shared" si="37"/>
        <v>-1</v>
      </c>
      <c r="AF164" s="6">
        <f t="shared" si="33"/>
        <v>-18</v>
      </c>
      <c r="AG164" s="6">
        <f t="shared" si="34"/>
        <v>25</v>
      </c>
      <c r="AH164" s="6">
        <f t="shared" si="38"/>
        <v>-43</v>
      </c>
      <c r="AI164" s="21">
        <f t="shared" si="35"/>
        <v>-4</v>
      </c>
      <c r="AJ164" s="21">
        <f t="shared" si="36"/>
        <v>0</v>
      </c>
      <c r="AK164" s="15">
        <f t="shared" si="39"/>
        <v>0</v>
      </c>
      <c r="AL164" s="15">
        <f t="shared" si="40"/>
        <v>-1</v>
      </c>
      <c r="AM164" s="15">
        <f t="shared" si="41"/>
        <v>-1</v>
      </c>
    </row>
    <row r="165" spans="1:39" hidden="1" x14ac:dyDescent="0.5">
      <c r="A165" s="8">
        <v>42</v>
      </c>
      <c r="B165" s="8" t="s">
        <v>7</v>
      </c>
      <c r="C165" s="8" t="s">
        <v>6</v>
      </c>
      <c r="D165" s="8">
        <v>11</v>
      </c>
      <c r="E165" t="s">
        <v>11</v>
      </c>
      <c r="F165" t="s">
        <v>13</v>
      </c>
      <c r="G165" s="2" t="s">
        <v>3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1</v>
      </c>
      <c r="P165" s="2">
        <v>1</v>
      </c>
      <c r="Q165" s="2">
        <v>1</v>
      </c>
      <c r="R165" s="2">
        <v>1</v>
      </c>
      <c r="S165" s="2">
        <v>1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3" t="str">
        <f t="shared" si="28"/>
        <v>000000011111000000</v>
      </c>
      <c r="AA165" s="4" t="str">
        <f t="shared" si="29"/>
        <v>000001111111100000</v>
      </c>
      <c r="AB165" s="26">
        <f t="shared" si="30"/>
        <v>0</v>
      </c>
      <c r="AC165" s="12">
        <f t="shared" si="31"/>
        <v>5</v>
      </c>
      <c r="AD165" s="13">
        <f t="shared" si="32"/>
        <v>8</v>
      </c>
      <c r="AE165" s="12">
        <f t="shared" si="37"/>
        <v>-3</v>
      </c>
      <c r="AF165" s="6">
        <f t="shared" si="33"/>
        <v>3</v>
      </c>
      <c r="AG165" s="6">
        <f t="shared" si="34"/>
        <v>0</v>
      </c>
      <c r="AH165" s="6">
        <f t="shared" si="38"/>
        <v>3</v>
      </c>
      <c r="AI165" s="21">
        <f t="shared" si="35"/>
        <v>5</v>
      </c>
      <c r="AJ165" s="21">
        <f t="shared" si="36"/>
        <v>0.88888888888888884</v>
      </c>
      <c r="AK165" s="15">
        <f t="shared" si="39"/>
        <v>0</v>
      </c>
      <c r="AL165" s="15">
        <f t="shared" si="40"/>
        <v>0</v>
      </c>
      <c r="AM165" s="15">
        <f t="shared" si="41"/>
        <v>0</v>
      </c>
    </row>
    <row r="166" spans="1:39" hidden="1" x14ac:dyDescent="0.5">
      <c r="A166" s="8">
        <v>42</v>
      </c>
      <c r="B166" s="8" t="s">
        <v>7</v>
      </c>
      <c r="C166" s="8" t="s">
        <v>6</v>
      </c>
      <c r="D166" s="8">
        <v>11</v>
      </c>
      <c r="E166" t="s">
        <v>11</v>
      </c>
      <c r="F166" t="s">
        <v>13</v>
      </c>
      <c r="G166" s="2" t="s">
        <v>5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1</v>
      </c>
      <c r="T166" s="2">
        <v>1</v>
      </c>
      <c r="U166" s="2">
        <v>1</v>
      </c>
      <c r="V166" s="2">
        <v>0</v>
      </c>
      <c r="W166" s="2">
        <v>0</v>
      </c>
      <c r="X166" s="2">
        <v>0</v>
      </c>
      <c r="Y166" s="2">
        <v>0</v>
      </c>
      <c r="Z166" s="3" t="str">
        <f t="shared" si="28"/>
        <v>000000000001110000</v>
      </c>
      <c r="AA166" s="4" t="str">
        <f t="shared" si="29"/>
        <v>001111100000000000</v>
      </c>
      <c r="AB166" s="26">
        <f t="shared" si="30"/>
        <v>0</v>
      </c>
      <c r="AC166" s="12">
        <f t="shared" si="31"/>
        <v>3</v>
      </c>
      <c r="AD166" s="13">
        <f t="shared" si="32"/>
        <v>5</v>
      </c>
      <c r="AE166" s="12">
        <f t="shared" si="37"/>
        <v>-2</v>
      </c>
      <c r="AF166" s="6">
        <f t="shared" si="33"/>
        <v>12</v>
      </c>
      <c r="AG166" s="6">
        <f t="shared" si="34"/>
        <v>-25</v>
      </c>
      <c r="AH166" s="6">
        <f t="shared" si="38"/>
        <v>37</v>
      </c>
      <c r="AI166" s="21">
        <f t="shared" si="35"/>
        <v>-3</v>
      </c>
      <c r="AJ166" s="21">
        <f t="shared" si="36"/>
        <v>0.1111111111111111</v>
      </c>
      <c r="AK166" s="15">
        <f t="shared" si="39"/>
        <v>0</v>
      </c>
      <c r="AL166" s="15">
        <f t="shared" si="40"/>
        <v>1</v>
      </c>
      <c r="AM166" s="15">
        <f t="shared" si="41"/>
        <v>0</v>
      </c>
    </row>
    <row r="167" spans="1:39" hidden="1" x14ac:dyDescent="0.5">
      <c r="A167" s="8">
        <v>45</v>
      </c>
      <c r="B167" s="8" t="s">
        <v>7</v>
      </c>
      <c r="C167" s="8" t="s">
        <v>2</v>
      </c>
      <c r="D167" s="8">
        <v>10</v>
      </c>
      <c r="E167" t="s">
        <v>11</v>
      </c>
      <c r="F167" t="s">
        <v>13</v>
      </c>
      <c r="G167" s="2" t="s">
        <v>4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1</v>
      </c>
      <c r="Q167" s="2">
        <v>1</v>
      </c>
      <c r="R167" s="2">
        <v>1</v>
      </c>
      <c r="S167" s="2">
        <v>1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3" t="str">
        <f t="shared" si="28"/>
        <v>000000001111000000</v>
      </c>
      <c r="AA167" s="4" t="str">
        <f t="shared" si="29"/>
        <v>000000000001111100</v>
      </c>
      <c r="AB167" s="26">
        <f t="shared" si="30"/>
        <v>0</v>
      </c>
      <c r="AC167" s="12">
        <f t="shared" si="31"/>
        <v>4</v>
      </c>
      <c r="AD167" s="13">
        <f t="shared" si="32"/>
        <v>5</v>
      </c>
      <c r="AE167" s="12">
        <f t="shared" si="37"/>
        <v>-1</v>
      </c>
      <c r="AF167" s="6">
        <f t="shared" si="33"/>
        <v>5</v>
      </c>
      <c r="AG167" s="6">
        <f t="shared" si="34"/>
        <v>25</v>
      </c>
      <c r="AH167" s="6">
        <f t="shared" si="38"/>
        <v>-20</v>
      </c>
      <c r="AI167" s="21">
        <f t="shared" si="35"/>
        <v>-4</v>
      </c>
      <c r="AJ167" s="21">
        <f t="shared" si="36"/>
        <v>0</v>
      </c>
      <c r="AK167" s="15">
        <f t="shared" si="39"/>
        <v>1</v>
      </c>
      <c r="AL167" s="15">
        <f t="shared" si="40"/>
        <v>0</v>
      </c>
      <c r="AM167" s="15">
        <f t="shared" si="41"/>
        <v>1</v>
      </c>
    </row>
    <row r="168" spans="1:39" hidden="1" x14ac:dyDescent="0.5">
      <c r="A168" s="8">
        <v>45</v>
      </c>
      <c r="B168" s="8" t="s">
        <v>7</v>
      </c>
      <c r="C168" s="8" t="s">
        <v>2</v>
      </c>
      <c r="D168" s="8">
        <v>10</v>
      </c>
      <c r="E168" t="s">
        <v>11</v>
      </c>
      <c r="F168" t="s">
        <v>13</v>
      </c>
      <c r="G168" s="2" t="s">
        <v>3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1</v>
      </c>
      <c r="P168" s="2">
        <v>1</v>
      </c>
      <c r="Q168" s="2">
        <v>1</v>
      </c>
      <c r="R168" s="2">
        <v>1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3" t="str">
        <f t="shared" si="28"/>
        <v>000000011110000000</v>
      </c>
      <c r="AA168" s="4" t="str">
        <f t="shared" si="29"/>
        <v>000001111111100000</v>
      </c>
      <c r="AB168" s="26">
        <f t="shared" si="30"/>
        <v>0</v>
      </c>
      <c r="AC168" s="12">
        <f t="shared" si="31"/>
        <v>4</v>
      </c>
      <c r="AD168" s="13">
        <f t="shared" si="32"/>
        <v>8</v>
      </c>
      <c r="AE168" s="12">
        <f t="shared" si="37"/>
        <v>-4</v>
      </c>
      <c r="AF168" s="6">
        <f t="shared" si="33"/>
        <v>0</v>
      </c>
      <c r="AG168" s="6">
        <f t="shared" si="34"/>
        <v>0</v>
      </c>
      <c r="AH168" s="6">
        <f t="shared" si="38"/>
        <v>0</v>
      </c>
      <c r="AI168" s="21">
        <f t="shared" si="35"/>
        <v>4</v>
      </c>
      <c r="AJ168" s="21">
        <f t="shared" si="36"/>
        <v>0.77777777777777779</v>
      </c>
      <c r="AK168" s="15">
        <f t="shared" si="39"/>
        <v>0</v>
      </c>
      <c r="AL168" s="15">
        <f t="shared" si="40"/>
        <v>0</v>
      </c>
      <c r="AM168" s="15">
        <f t="shared" si="41"/>
        <v>0</v>
      </c>
    </row>
    <row r="169" spans="1:39" hidden="1" x14ac:dyDescent="0.5">
      <c r="A169" s="8">
        <v>45</v>
      </c>
      <c r="B169" s="8" t="s">
        <v>7</v>
      </c>
      <c r="C169" s="8" t="s">
        <v>2</v>
      </c>
      <c r="D169" s="8">
        <v>10</v>
      </c>
      <c r="E169" t="s">
        <v>11</v>
      </c>
      <c r="F169" t="s">
        <v>13</v>
      </c>
      <c r="G169" s="2" t="s">
        <v>5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1</v>
      </c>
      <c r="P169" s="2">
        <v>1</v>
      </c>
      <c r="Q169" s="2">
        <v>1</v>
      </c>
      <c r="R169" s="2">
        <v>1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3" t="str">
        <f t="shared" si="28"/>
        <v>000000011110000000</v>
      </c>
      <c r="AA169" s="4" t="str">
        <f t="shared" si="29"/>
        <v>001111100000000000</v>
      </c>
      <c r="AB169" s="26">
        <f t="shared" si="30"/>
        <v>0</v>
      </c>
      <c r="AC169" s="12">
        <f t="shared" si="31"/>
        <v>4</v>
      </c>
      <c r="AD169" s="13">
        <f t="shared" si="32"/>
        <v>5</v>
      </c>
      <c r="AE169" s="12">
        <f t="shared" si="37"/>
        <v>-1</v>
      </c>
      <c r="AF169" s="6">
        <f t="shared" si="33"/>
        <v>0</v>
      </c>
      <c r="AG169" s="6">
        <f t="shared" si="34"/>
        <v>-25</v>
      </c>
      <c r="AH169" s="6">
        <f t="shared" si="38"/>
        <v>25</v>
      </c>
      <c r="AI169" s="21">
        <f t="shared" si="35"/>
        <v>-4</v>
      </c>
      <c r="AJ169" s="21">
        <f t="shared" si="36"/>
        <v>0</v>
      </c>
      <c r="AK169" s="15">
        <f t="shared" si="39"/>
        <v>0</v>
      </c>
      <c r="AL169" s="15">
        <f t="shared" si="40"/>
        <v>0</v>
      </c>
      <c r="AM169" s="15">
        <f t="shared" si="41"/>
        <v>0</v>
      </c>
    </row>
    <row r="170" spans="1:39" hidden="1" x14ac:dyDescent="0.5">
      <c r="A170" s="8">
        <v>47</v>
      </c>
      <c r="B170" s="8" t="s">
        <v>7</v>
      </c>
      <c r="C170" s="8" t="s">
        <v>6</v>
      </c>
      <c r="D170" s="8">
        <v>10</v>
      </c>
      <c r="E170" t="s">
        <v>11</v>
      </c>
      <c r="F170" t="s">
        <v>13</v>
      </c>
      <c r="G170" s="2" t="s">
        <v>4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1</v>
      </c>
      <c r="S170" s="2">
        <v>1</v>
      </c>
      <c r="T170" s="2">
        <v>1</v>
      </c>
      <c r="U170" s="2">
        <v>1</v>
      </c>
      <c r="V170" s="2">
        <v>0</v>
      </c>
      <c r="W170" s="2">
        <v>0</v>
      </c>
      <c r="X170" s="2">
        <v>0</v>
      </c>
      <c r="Y170" s="2">
        <v>0</v>
      </c>
      <c r="Z170" s="3" t="str">
        <f t="shared" si="28"/>
        <v>000000000011110000</v>
      </c>
      <c r="AA170" s="4" t="str">
        <f t="shared" si="29"/>
        <v>000000000001111100</v>
      </c>
      <c r="AB170" s="26">
        <f t="shared" si="30"/>
        <v>0</v>
      </c>
      <c r="AC170" s="12">
        <f t="shared" si="31"/>
        <v>4</v>
      </c>
      <c r="AD170" s="13">
        <f t="shared" si="32"/>
        <v>5</v>
      </c>
      <c r="AE170" s="12">
        <f t="shared" si="37"/>
        <v>-1</v>
      </c>
      <c r="AF170" s="6">
        <f t="shared" si="33"/>
        <v>14</v>
      </c>
      <c r="AG170" s="6">
        <f t="shared" si="34"/>
        <v>25</v>
      </c>
      <c r="AH170" s="6">
        <f t="shared" si="38"/>
        <v>-11</v>
      </c>
      <c r="AI170" s="21">
        <f t="shared" si="35"/>
        <v>0</v>
      </c>
      <c r="AJ170" s="21">
        <f t="shared" si="36"/>
        <v>0.44444444444444442</v>
      </c>
      <c r="AK170" s="15">
        <f t="shared" si="39"/>
        <v>1</v>
      </c>
      <c r="AL170" s="15">
        <f t="shared" si="40"/>
        <v>0</v>
      </c>
      <c r="AM170" s="15">
        <f t="shared" si="41"/>
        <v>1</v>
      </c>
    </row>
    <row r="171" spans="1:39" hidden="1" x14ac:dyDescent="0.5">
      <c r="A171" s="8">
        <v>47</v>
      </c>
      <c r="B171" s="8" t="s">
        <v>7</v>
      </c>
      <c r="C171" s="8" t="s">
        <v>6</v>
      </c>
      <c r="D171" s="8">
        <v>10</v>
      </c>
      <c r="E171" t="s">
        <v>11</v>
      </c>
      <c r="F171" t="s">
        <v>13</v>
      </c>
      <c r="G171" s="2" t="s">
        <v>3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1</v>
      </c>
      <c r="N171" s="2">
        <v>1</v>
      </c>
      <c r="O171" s="2">
        <v>1</v>
      </c>
      <c r="P171" s="2">
        <v>1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3" t="str">
        <f t="shared" si="28"/>
        <v>000001111000000000</v>
      </c>
      <c r="AA171" s="4" t="str">
        <f t="shared" si="29"/>
        <v>000001111111100000</v>
      </c>
      <c r="AB171" s="26">
        <f t="shared" si="30"/>
        <v>0</v>
      </c>
      <c r="AC171" s="12">
        <f t="shared" si="31"/>
        <v>4</v>
      </c>
      <c r="AD171" s="13">
        <f t="shared" si="32"/>
        <v>8</v>
      </c>
      <c r="AE171" s="12">
        <f t="shared" si="37"/>
        <v>-4</v>
      </c>
      <c r="AF171" s="6">
        <f t="shared" si="33"/>
        <v>-10</v>
      </c>
      <c r="AG171" s="6">
        <f t="shared" si="34"/>
        <v>0</v>
      </c>
      <c r="AH171" s="6">
        <f t="shared" si="38"/>
        <v>-10</v>
      </c>
      <c r="AI171" s="21">
        <f t="shared" si="35"/>
        <v>4</v>
      </c>
      <c r="AJ171" s="21">
        <f t="shared" si="36"/>
        <v>0.77777777777777779</v>
      </c>
      <c r="AK171" s="15">
        <f t="shared" si="39"/>
        <v>0</v>
      </c>
      <c r="AL171" s="15">
        <f t="shared" si="40"/>
        <v>0</v>
      </c>
      <c r="AM171" s="15">
        <f t="shared" si="41"/>
        <v>0</v>
      </c>
    </row>
    <row r="172" spans="1:39" hidden="1" x14ac:dyDescent="0.5">
      <c r="A172" s="8">
        <v>47</v>
      </c>
      <c r="B172" s="8" t="s">
        <v>7</v>
      </c>
      <c r="C172" s="8" t="s">
        <v>6</v>
      </c>
      <c r="D172" s="8">
        <v>10</v>
      </c>
      <c r="E172" t="s">
        <v>11</v>
      </c>
      <c r="F172" t="s">
        <v>13</v>
      </c>
      <c r="G172" s="2" t="s">
        <v>5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1</v>
      </c>
      <c r="O172" s="2">
        <v>1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3" t="str">
        <f t="shared" si="28"/>
        <v>000000110000000000</v>
      </c>
      <c r="AA172" s="4" t="str">
        <f t="shared" si="29"/>
        <v>001111100000000000</v>
      </c>
      <c r="AB172" s="26">
        <f t="shared" si="30"/>
        <v>0</v>
      </c>
      <c r="AC172" s="12">
        <f t="shared" si="31"/>
        <v>2</v>
      </c>
      <c r="AD172" s="13">
        <f t="shared" si="32"/>
        <v>5</v>
      </c>
      <c r="AE172" s="12">
        <f t="shared" si="37"/>
        <v>-3</v>
      </c>
      <c r="AF172" s="6">
        <f t="shared" si="33"/>
        <v>-5</v>
      </c>
      <c r="AG172" s="6">
        <f t="shared" si="34"/>
        <v>-25</v>
      </c>
      <c r="AH172" s="6">
        <f t="shared" si="38"/>
        <v>20</v>
      </c>
      <c r="AI172" s="21">
        <f t="shared" si="35"/>
        <v>-2</v>
      </c>
      <c r="AJ172" s="21">
        <f t="shared" si="36"/>
        <v>0.22222222222222221</v>
      </c>
      <c r="AK172" s="15">
        <f t="shared" si="39"/>
        <v>1</v>
      </c>
      <c r="AL172" s="15">
        <f t="shared" si="40"/>
        <v>0</v>
      </c>
      <c r="AM172" s="15">
        <f t="shared" si="41"/>
        <v>1</v>
      </c>
    </row>
    <row r="173" spans="1:39" hidden="1" x14ac:dyDescent="0.5">
      <c r="A173" s="8">
        <v>52</v>
      </c>
      <c r="B173" s="8" t="s">
        <v>7</v>
      </c>
      <c r="C173" s="8" t="s">
        <v>2</v>
      </c>
      <c r="D173" s="8">
        <v>9</v>
      </c>
      <c r="E173" t="s">
        <v>11</v>
      </c>
      <c r="F173" t="s">
        <v>13</v>
      </c>
      <c r="G173" s="2" t="s">
        <v>4</v>
      </c>
      <c r="H173" s="2">
        <v>0</v>
      </c>
      <c r="I173" s="2">
        <v>0</v>
      </c>
      <c r="J173" s="2">
        <v>1</v>
      </c>
      <c r="K173" s="2">
        <v>1</v>
      </c>
      <c r="L173" s="2">
        <v>1</v>
      </c>
      <c r="M173" s="2">
        <v>1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3" t="str">
        <f t="shared" si="28"/>
        <v>001111000000000000</v>
      </c>
      <c r="AA173" s="4" t="str">
        <f t="shared" si="29"/>
        <v>000000000001111100</v>
      </c>
      <c r="AB173" s="26">
        <f t="shared" si="30"/>
        <v>0</v>
      </c>
      <c r="AC173" s="12">
        <f t="shared" si="31"/>
        <v>4</v>
      </c>
      <c r="AD173" s="13">
        <f t="shared" si="32"/>
        <v>5</v>
      </c>
      <c r="AE173" s="12">
        <f t="shared" si="37"/>
        <v>-1</v>
      </c>
      <c r="AF173" s="6">
        <f t="shared" si="33"/>
        <v>-22</v>
      </c>
      <c r="AG173" s="6">
        <f t="shared" si="34"/>
        <v>25</v>
      </c>
      <c r="AH173" s="6">
        <f t="shared" si="38"/>
        <v>-47</v>
      </c>
      <c r="AI173" s="21">
        <f t="shared" si="35"/>
        <v>-4</v>
      </c>
      <c r="AJ173" s="21">
        <f t="shared" si="36"/>
        <v>0</v>
      </c>
      <c r="AK173" s="15">
        <f t="shared" si="39"/>
        <v>0</v>
      </c>
      <c r="AL173" s="15">
        <f t="shared" si="40"/>
        <v>-1</v>
      </c>
      <c r="AM173" s="15">
        <f t="shared" si="41"/>
        <v>-1</v>
      </c>
    </row>
    <row r="174" spans="1:39" hidden="1" x14ac:dyDescent="0.5">
      <c r="A174" s="8">
        <v>52</v>
      </c>
      <c r="B174" s="8" t="s">
        <v>7</v>
      </c>
      <c r="C174" s="8" t="s">
        <v>2</v>
      </c>
      <c r="D174" s="8">
        <v>9</v>
      </c>
      <c r="E174" t="s">
        <v>11</v>
      </c>
      <c r="F174" t="s">
        <v>13</v>
      </c>
      <c r="G174" s="2" t="s">
        <v>3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1</v>
      </c>
      <c r="Q174" s="2">
        <v>1</v>
      </c>
      <c r="R174" s="2">
        <v>1</v>
      </c>
      <c r="S174" s="2">
        <v>1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3" t="str">
        <f t="shared" si="28"/>
        <v>000000001111000000</v>
      </c>
      <c r="AA174" s="4" t="str">
        <f t="shared" si="29"/>
        <v>000001111111100000</v>
      </c>
      <c r="AB174" s="26">
        <f t="shared" si="30"/>
        <v>0</v>
      </c>
      <c r="AC174" s="12">
        <f t="shared" si="31"/>
        <v>4</v>
      </c>
      <c r="AD174" s="13">
        <f t="shared" si="32"/>
        <v>8</v>
      </c>
      <c r="AE174" s="12">
        <f t="shared" si="37"/>
        <v>-4</v>
      </c>
      <c r="AF174" s="6">
        <f t="shared" si="33"/>
        <v>5</v>
      </c>
      <c r="AG174" s="6">
        <f t="shared" si="34"/>
        <v>0</v>
      </c>
      <c r="AH174" s="6">
        <f t="shared" si="38"/>
        <v>5</v>
      </c>
      <c r="AI174" s="21">
        <f t="shared" si="35"/>
        <v>4</v>
      </c>
      <c r="AJ174" s="21">
        <f t="shared" si="36"/>
        <v>0.77777777777777779</v>
      </c>
      <c r="AK174" s="15">
        <f t="shared" si="39"/>
        <v>0</v>
      </c>
      <c r="AL174" s="15">
        <f t="shared" si="40"/>
        <v>0</v>
      </c>
      <c r="AM174" s="15">
        <f t="shared" si="41"/>
        <v>0</v>
      </c>
    </row>
    <row r="175" spans="1:39" hidden="1" x14ac:dyDescent="0.5">
      <c r="A175" s="8">
        <v>52</v>
      </c>
      <c r="B175" s="8" t="s">
        <v>7</v>
      </c>
      <c r="C175" s="8" t="s">
        <v>2</v>
      </c>
      <c r="D175" s="8">
        <v>9</v>
      </c>
      <c r="E175" t="s">
        <v>11</v>
      </c>
      <c r="F175" t="s">
        <v>13</v>
      </c>
      <c r="G175" s="2" t="s">
        <v>5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1</v>
      </c>
      <c r="P175" s="2">
        <v>1</v>
      </c>
      <c r="Q175" s="2">
        <v>1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3" t="str">
        <f t="shared" si="28"/>
        <v>000000011100000000</v>
      </c>
      <c r="AA175" s="4" t="str">
        <f t="shared" si="29"/>
        <v>001111100000000000</v>
      </c>
      <c r="AB175" s="26">
        <f t="shared" si="30"/>
        <v>0</v>
      </c>
      <c r="AC175" s="12">
        <f t="shared" si="31"/>
        <v>3</v>
      </c>
      <c r="AD175" s="13">
        <f t="shared" si="32"/>
        <v>5</v>
      </c>
      <c r="AE175" s="12">
        <f t="shared" si="37"/>
        <v>-2</v>
      </c>
      <c r="AF175" s="6">
        <f t="shared" si="33"/>
        <v>-2</v>
      </c>
      <c r="AG175" s="6">
        <f t="shared" si="34"/>
        <v>-25</v>
      </c>
      <c r="AH175" s="6">
        <f t="shared" si="38"/>
        <v>23</v>
      </c>
      <c r="AI175" s="21">
        <f t="shared" si="35"/>
        <v>-3</v>
      </c>
      <c r="AJ175" s="21">
        <f t="shared" si="36"/>
        <v>0.1111111111111111</v>
      </c>
      <c r="AK175" s="15">
        <f t="shared" si="39"/>
        <v>1</v>
      </c>
      <c r="AL175" s="15">
        <f t="shared" si="40"/>
        <v>0</v>
      </c>
      <c r="AM175" s="15">
        <f t="shared" si="41"/>
        <v>1</v>
      </c>
    </row>
    <row r="176" spans="1:39" hidden="1" x14ac:dyDescent="0.5">
      <c r="A176" s="8">
        <v>56</v>
      </c>
      <c r="B176" s="8" t="s">
        <v>7</v>
      </c>
      <c r="C176" s="8" t="s">
        <v>2</v>
      </c>
      <c r="D176" s="8">
        <v>10</v>
      </c>
      <c r="E176" t="s">
        <v>11</v>
      </c>
      <c r="F176" t="s">
        <v>13</v>
      </c>
      <c r="G176" s="2" t="s">
        <v>4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1</v>
      </c>
      <c r="O176" s="2">
        <v>1</v>
      </c>
      <c r="P176" s="2">
        <v>1</v>
      </c>
      <c r="Q176" s="2">
        <v>1</v>
      </c>
      <c r="R176" s="2">
        <v>1</v>
      </c>
      <c r="S176" s="2">
        <v>1</v>
      </c>
      <c r="T176" s="2">
        <v>1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3" t="str">
        <f t="shared" si="28"/>
        <v>000000111111100000</v>
      </c>
      <c r="AA176" s="4" t="str">
        <f t="shared" si="29"/>
        <v>000000000001111100</v>
      </c>
      <c r="AB176" s="26">
        <f t="shared" si="30"/>
        <v>0</v>
      </c>
      <c r="AC176" s="12">
        <f t="shared" si="31"/>
        <v>7</v>
      </c>
      <c r="AD176" s="13">
        <f t="shared" si="32"/>
        <v>5</v>
      </c>
      <c r="AE176" s="12">
        <f t="shared" si="37"/>
        <v>2</v>
      </c>
      <c r="AF176" s="6">
        <f t="shared" si="33"/>
        <v>4</v>
      </c>
      <c r="AG176" s="6">
        <f t="shared" si="34"/>
        <v>25</v>
      </c>
      <c r="AH176" s="6">
        <f t="shared" si="38"/>
        <v>-21</v>
      </c>
      <c r="AI176" s="21">
        <f t="shared" si="35"/>
        <v>-5</v>
      </c>
      <c r="AJ176" s="21">
        <f t="shared" si="36"/>
        <v>-0.1111111111111111</v>
      </c>
      <c r="AK176" s="15">
        <f t="shared" si="39"/>
        <v>1</v>
      </c>
      <c r="AL176" s="15">
        <f t="shared" si="40"/>
        <v>0</v>
      </c>
      <c r="AM176" s="15">
        <f t="shared" si="41"/>
        <v>1</v>
      </c>
    </row>
    <row r="177" spans="1:39" hidden="1" x14ac:dyDescent="0.5">
      <c r="A177" s="8">
        <v>56</v>
      </c>
      <c r="B177" s="8" t="s">
        <v>7</v>
      </c>
      <c r="C177" s="8" t="s">
        <v>2</v>
      </c>
      <c r="D177" s="8">
        <v>10</v>
      </c>
      <c r="E177" t="s">
        <v>11</v>
      </c>
      <c r="F177" t="s">
        <v>13</v>
      </c>
      <c r="G177" s="2" t="s">
        <v>3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1</v>
      </c>
      <c r="O177" s="2">
        <v>1</v>
      </c>
      <c r="P177" s="2">
        <v>1</v>
      </c>
      <c r="Q177" s="2">
        <v>1</v>
      </c>
      <c r="R177" s="2">
        <v>1</v>
      </c>
      <c r="S177" s="2">
        <v>1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3" t="str">
        <f t="shared" si="28"/>
        <v>000000111111000000</v>
      </c>
      <c r="AA177" s="4" t="str">
        <f t="shared" si="29"/>
        <v>000001111111100000</v>
      </c>
      <c r="AB177" s="26">
        <f t="shared" si="30"/>
        <v>0</v>
      </c>
      <c r="AC177" s="12">
        <f t="shared" si="31"/>
        <v>6</v>
      </c>
      <c r="AD177" s="13">
        <f t="shared" si="32"/>
        <v>8</v>
      </c>
      <c r="AE177" s="12">
        <f t="shared" si="37"/>
        <v>-2</v>
      </c>
      <c r="AF177" s="6">
        <f t="shared" si="33"/>
        <v>0</v>
      </c>
      <c r="AG177" s="6">
        <f t="shared" si="34"/>
        <v>0</v>
      </c>
      <c r="AH177" s="6">
        <f t="shared" si="38"/>
        <v>0</v>
      </c>
      <c r="AI177" s="21">
        <f t="shared" si="35"/>
        <v>6</v>
      </c>
      <c r="AJ177" s="21">
        <f t="shared" si="36"/>
        <v>1</v>
      </c>
      <c r="AK177" s="15">
        <f t="shared" si="39"/>
        <v>0</v>
      </c>
      <c r="AL177" s="15">
        <f t="shared" si="40"/>
        <v>0</v>
      </c>
      <c r="AM177" s="15">
        <f t="shared" si="41"/>
        <v>0</v>
      </c>
    </row>
    <row r="178" spans="1:39" hidden="1" x14ac:dyDescent="0.5">
      <c r="A178" s="8">
        <v>56</v>
      </c>
      <c r="B178" s="8" t="s">
        <v>7</v>
      </c>
      <c r="C178" s="8" t="s">
        <v>2</v>
      </c>
      <c r="D178" s="8">
        <v>10</v>
      </c>
      <c r="E178" t="s">
        <v>11</v>
      </c>
      <c r="F178" t="s">
        <v>13</v>
      </c>
      <c r="G178" s="2" t="s">
        <v>5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1</v>
      </c>
      <c r="P178" s="2">
        <v>1</v>
      </c>
      <c r="Q178" s="2">
        <v>1</v>
      </c>
      <c r="R178" s="2">
        <v>1</v>
      </c>
      <c r="S178" s="2">
        <v>1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3" t="str">
        <f t="shared" si="28"/>
        <v>000000011111000000</v>
      </c>
      <c r="AA178" s="4" t="str">
        <f t="shared" si="29"/>
        <v>001111100000000000</v>
      </c>
      <c r="AB178" s="26">
        <f t="shared" si="30"/>
        <v>0</v>
      </c>
      <c r="AC178" s="12">
        <f t="shared" si="31"/>
        <v>5</v>
      </c>
      <c r="AD178" s="13">
        <f t="shared" si="32"/>
        <v>5</v>
      </c>
      <c r="AE178" s="12">
        <f t="shared" si="37"/>
        <v>0</v>
      </c>
      <c r="AF178" s="6">
        <f t="shared" si="33"/>
        <v>3</v>
      </c>
      <c r="AG178" s="6">
        <f t="shared" si="34"/>
        <v>-25</v>
      </c>
      <c r="AH178" s="6">
        <f t="shared" si="38"/>
        <v>28</v>
      </c>
      <c r="AI178" s="21">
        <f t="shared" si="35"/>
        <v>-5</v>
      </c>
      <c r="AJ178" s="21">
        <f t="shared" si="36"/>
        <v>-0.1111111111111111</v>
      </c>
      <c r="AK178" s="15">
        <f t="shared" si="39"/>
        <v>0</v>
      </c>
      <c r="AL178" s="15">
        <f t="shared" si="40"/>
        <v>1</v>
      </c>
      <c r="AM178" s="15">
        <f t="shared" si="41"/>
        <v>0</v>
      </c>
    </row>
    <row r="179" spans="1:39" hidden="1" x14ac:dyDescent="0.5">
      <c r="A179" s="8">
        <v>57</v>
      </c>
      <c r="B179" s="8" t="s">
        <v>7</v>
      </c>
      <c r="C179" s="8" t="s">
        <v>2</v>
      </c>
      <c r="D179" s="8">
        <v>10</v>
      </c>
      <c r="E179" t="s">
        <v>11</v>
      </c>
      <c r="F179" t="s">
        <v>13</v>
      </c>
      <c r="G179" s="2" t="s">
        <v>4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1</v>
      </c>
      <c r="P179" s="2">
        <v>1</v>
      </c>
      <c r="Q179" s="2">
        <v>1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3" t="str">
        <f t="shared" si="28"/>
        <v>000000011100000000</v>
      </c>
      <c r="AA179" s="4" t="str">
        <f t="shared" si="29"/>
        <v>000000000001111100</v>
      </c>
      <c r="AB179" s="26">
        <f t="shared" si="30"/>
        <v>0</v>
      </c>
      <c r="AC179" s="12">
        <f t="shared" si="31"/>
        <v>3</v>
      </c>
      <c r="AD179" s="13">
        <f t="shared" si="32"/>
        <v>5</v>
      </c>
      <c r="AE179" s="12">
        <f t="shared" si="37"/>
        <v>-2</v>
      </c>
      <c r="AF179" s="6">
        <f t="shared" si="33"/>
        <v>-2</v>
      </c>
      <c r="AG179" s="6">
        <f t="shared" si="34"/>
        <v>25</v>
      </c>
      <c r="AH179" s="6">
        <f t="shared" si="38"/>
        <v>-27</v>
      </c>
      <c r="AI179" s="21">
        <f t="shared" si="35"/>
        <v>-3</v>
      </c>
      <c r="AJ179" s="21">
        <f t="shared" si="36"/>
        <v>0.1111111111111111</v>
      </c>
      <c r="AK179" s="15">
        <f t="shared" si="39"/>
        <v>0</v>
      </c>
      <c r="AL179" s="15">
        <f t="shared" si="40"/>
        <v>-1</v>
      </c>
      <c r="AM179" s="15">
        <f t="shared" si="41"/>
        <v>-1</v>
      </c>
    </row>
    <row r="180" spans="1:39" hidden="1" x14ac:dyDescent="0.5">
      <c r="A180" s="8">
        <v>57</v>
      </c>
      <c r="B180" s="8" t="s">
        <v>7</v>
      </c>
      <c r="C180" s="8" t="s">
        <v>2</v>
      </c>
      <c r="D180" s="8">
        <v>10</v>
      </c>
      <c r="E180" t="s">
        <v>11</v>
      </c>
      <c r="F180" t="s">
        <v>13</v>
      </c>
      <c r="G180" s="2" t="s">
        <v>3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1</v>
      </c>
      <c r="P180" s="2">
        <v>1</v>
      </c>
      <c r="Q180" s="2">
        <v>1</v>
      </c>
      <c r="R180" s="2">
        <v>1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3" t="str">
        <f t="shared" si="28"/>
        <v>000000011110000000</v>
      </c>
      <c r="AA180" s="4" t="str">
        <f t="shared" si="29"/>
        <v>000001111111100000</v>
      </c>
      <c r="AB180" s="26">
        <f t="shared" si="30"/>
        <v>0</v>
      </c>
      <c r="AC180" s="12">
        <f t="shared" si="31"/>
        <v>4</v>
      </c>
      <c r="AD180" s="13">
        <f t="shared" si="32"/>
        <v>8</v>
      </c>
      <c r="AE180" s="12">
        <f t="shared" si="37"/>
        <v>-4</v>
      </c>
      <c r="AF180" s="6">
        <f t="shared" si="33"/>
        <v>0</v>
      </c>
      <c r="AG180" s="6">
        <f t="shared" si="34"/>
        <v>0</v>
      </c>
      <c r="AH180" s="6">
        <f t="shared" si="38"/>
        <v>0</v>
      </c>
      <c r="AI180" s="21">
        <f t="shared" si="35"/>
        <v>4</v>
      </c>
      <c r="AJ180" s="21">
        <f t="shared" si="36"/>
        <v>0.77777777777777779</v>
      </c>
      <c r="AK180" s="15">
        <f t="shared" si="39"/>
        <v>0</v>
      </c>
      <c r="AL180" s="15">
        <f t="shared" si="40"/>
        <v>0</v>
      </c>
      <c r="AM180" s="15">
        <f t="shared" si="41"/>
        <v>0</v>
      </c>
    </row>
    <row r="181" spans="1:39" hidden="1" x14ac:dyDescent="0.5">
      <c r="A181" s="8">
        <v>57</v>
      </c>
      <c r="B181" s="8" t="s">
        <v>7</v>
      </c>
      <c r="C181" s="8" t="s">
        <v>2</v>
      </c>
      <c r="D181" s="8">
        <v>10</v>
      </c>
      <c r="E181" t="s">
        <v>11</v>
      </c>
      <c r="F181" t="s">
        <v>13</v>
      </c>
      <c r="G181" s="2" t="s">
        <v>5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1</v>
      </c>
      <c r="N181" s="2">
        <v>1</v>
      </c>
      <c r="O181" s="2">
        <v>1</v>
      </c>
      <c r="P181" s="2">
        <v>1</v>
      </c>
      <c r="Q181" s="2">
        <v>1</v>
      </c>
      <c r="R181" s="2">
        <v>1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3" t="str">
        <f t="shared" si="28"/>
        <v>000001111110000000</v>
      </c>
      <c r="AA181" s="4" t="str">
        <f t="shared" si="29"/>
        <v>001111100000000000</v>
      </c>
      <c r="AB181" s="26">
        <f t="shared" si="30"/>
        <v>0</v>
      </c>
      <c r="AC181" s="12">
        <f t="shared" si="31"/>
        <v>6</v>
      </c>
      <c r="AD181" s="13">
        <f t="shared" si="32"/>
        <v>5</v>
      </c>
      <c r="AE181" s="12">
        <f t="shared" si="37"/>
        <v>1</v>
      </c>
      <c r="AF181" s="6">
        <f t="shared" si="33"/>
        <v>-7</v>
      </c>
      <c r="AG181" s="6">
        <f t="shared" si="34"/>
        <v>-25</v>
      </c>
      <c r="AH181" s="6">
        <f t="shared" si="38"/>
        <v>18</v>
      </c>
      <c r="AI181" s="21">
        <f t="shared" si="35"/>
        <v>-4</v>
      </c>
      <c r="AJ181" s="21">
        <f t="shared" si="36"/>
        <v>0</v>
      </c>
      <c r="AK181" s="15">
        <f t="shared" si="39"/>
        <v>1</v>
      </c>
      <c r="AL181" s="15">
        <f t="shared" si="40"/>
        <v>0</v>
      </c>
      <c r="AM181" s="15">
        <f t="shared" si="41"/>
        <v>1</v>
      </c>
    </row>
    <row r="182" spans="1:39" x14ac:dyDescent="0.5">
      <c r="A182" s="8">
        <v>101</v>
      </c>
      <c r="B182" s="8" t="s">
        <v>1</v>
      </c>
      <c r="C182" s="8" t="s">
        <v>6</v>
      </c>
      <c r="D182" s="8">
        <v>18</v>
      </c>
      <c r="E182" t="s">
        <v>12</v>
      </c>
      <c r="F182" t="s">
        <v>13</v>
      </c>
      <c r="G182" s="2" t="s">
        <v>5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1</v>
      </c>
      <c r="N182" s="2">
        <v>1</v>
      </c>
      <c r="O182" s="2">
        <v>1</v>
      </c>
      <c r="P182" s="2">
        <v>1</v>
      </c>
      <c r="Q182" s="2">
        <v>1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3" t="str">
        <f t="shared" si="28"/>
        <v>000001111100000000</v>
      </c>
      <c r="AA182" s="4" t="str">
        <f t="shared" si="29"/>
        <v>001111100000000000</v>
      </c>
      <c r="AB182" s="26">
        <f t="shared" si="30"/>
        <v>0</v>
      </c>
      <c r="AC182" s="12">
        <f t="shared" si="31"/>
        <v>5</v>
      </c>
      <c r="AD182" s="13">
        <f t="shared" si="32"/>
        <v>5</v>
      </c>
      <c r="AE182" s="12">
        <f t="shared" si="37"/>
        <v>0</v>
      </c>
      <c r="AF182" s="6">
        <f t="shared" si="33"/>
        <v>-9</v>
      </c>
      <c r="AG182" s="6">
        <f t="shared" si="34"/>
        <v>-25</v>
      </c>
      <c r="AH182" s="6">
        <f t="shared" si="38"/>
        <v>16</v>
      </c>
      <c r="AI182" s="21">
        <f t="shared" si="35"/>
        <v>-3</v>
      </c>
      <c r="AJ182" s="21">
        <f t="shared" si="36"/>
        <v>0.1111111111111111</v>
      </c>
      <c r="AK182" s="15">
        <f t="shared" si="39"/>
        <v>1</v>
      </c>
      <c r="AL182" s="15">
        <f t="shared" si="40"/>
        <v>0</v>
      </c>
      <c r="AM182" s="15">
        <f t="shared" si="41"/>
        <v>1</v>
      </c>
    </row>
    <row r="183" spans="1:39" x14ac:dyDescent="0.5">
      <c r="A183" s="8">
        <v>101</v>
      </c>
      <c r="B183" s="8" t="s">
        <v>1</v>
      </c>
      <c r="C183" s="8" t="s">
        <v>6</v>
      </c>
      <c r="D183" s="8">
        <v>18</v>
      </c>
      <c r="E183" t="s">
        <v>12</v>
      </c>
      <c r="F183" t="s">
        <v>13</v>
      </c>
      <c r="G183" s="2" t="s">
        <v>3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1</v>
      </c>
      <c r="O183" s="2">
        <v>1</v>
      </c>
      <c r="P183" s="2">
        <v>1</v>
      </c>
      <c r="Q183" s="2">
        <v>1</v>
      </c>
      <c r="R183" s="2">
        <v>1</v>
      </c>
      <c r="S183" s="2">
        <v>1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3" t="str">
        <f t="shared" si="28"/>
        <v>000000111111000000</v>
      </c>
      <c r="AA183" s="4" t="str">
        <f t="shared" si="29"/>
        <v>000001111111100000</v>
      </c>
      <c r="AB183" s="26">
        <f t="shared" si="30"/>
        <v>0</v>
      </c>
      <c r="AC183" s="12">
        <f t="shared" si="31"/>
        <v>6</v>
      </c>
      <c r="AD183" s="13">
        <f t="shared" si="32"/>
        <v>8</v>
      </c>
      <c r="AE183" s="12">
        <f t="shared" si="37"/>
        <v>-2</v>
      </c>
      <c r="AF183" s="6">
        <f t="shared" si="33"/>
        <v>0</v>
      </c>
      <c r="AG183" s="6">
        <f t="shared" si="34"/>
        <v>0</v>
      </c>
      <c r="AH183" s="6">
        <f t="shared" si="38"/>
        <v>0</v>
      </c>
      <c r="AI183" s="21">
        <f t="shared" si="35"/>
        <v>6</v>
      </c>
      <c r="AJ183" s="21">
        <f t="shared" si="36"/>
        <v>1</v>
      </c>
      <c r="AK183" s="15">
        <f t="shared" si="39"/>
        <v>0</v>
      </c>
      <c r="AL183" s="15">
        <f t="shared" si="40"/>
        <v>0</v>
      </c>
      <c r="AM183" s="15">
        <f t="shared" si="41"/>
        <v>0</v>
      </c>
    </row>
    <row r="184" spans="1:39" x14ac:dyDescent="0.5">
      <c r="A184" s="8">
        <v>101</v>
      </c>
      <c r="B184" s="8" t="s">
        <v>1</v>
      </c>
      <c r="C184" s="8" t="s">
        <v>6</v>
      </c>
      <c r="D184" s="8">
        <v>18</v>
      </c>
      <c r="E184" t="s">
        <v>12</v>
      </c>
      <c r="F184" t="s">
        <v>13</v>
      </c>
      <c r="G184" s="2" t="s">
        <v>4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1</v>
      </c>
      <c r="O184" s="2">
        <v>1</v>
      </c>
      <c r="P184" s="2">
        <v>1</v>
      </c>
      <c r="Q184" s="2">
        <v>1</v>
      </c>
      <c r="R184" s="2">
        <v>1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3" t="str">
        <f t="shared" si="28"/>
        <v>000000111110000000</v>
      </c>
      <c r="AA184" s="4" t="str">
        <f t="shared" si="29"/>
        <v>000000000001111100</v>
      </c>
      <c r="AB184" s="26">
        <f t="shared" si="30"/>
        <v>0</v>
      </c>
      <c r="AC184" s="12">
        <f t="shared" si="31"/>
        <v>5</v>
      </c>
      <c r="AD184" s="13">
        <f t="shared" si="32"/>
        <v>5</v>
      </c>
      <c r="AE184" s="12">
        <f t="shared" si="37"/>
        <v>0</v>
      </c>
      <c r="AF184" s="6">
        <f t="shared" si="33"/>
        <v>-3</v>
      </c>
      <c r="AG184" s="6">
        <f t="shared" si="34"/>
        <v>25</v>
      </c>
      <c r="AH184" s="6">
        <f t="shared" si="38"/>
        <v>-28</v>
      </c>
      <c r="AI184" s="21">
        <f t="shared" si="35"/>
        <v>-5</v>
      </c>
      <c r="AJ184" s="21">
        <f t="shared" si="36"/>
        <v>-0.1111111111111111</v>
      </c>
      <c r="AK184" s="15">
        <f t="shared" si="39"/>
        <v>0</v>
      </c>
      <c r="AL184" s="15">
        <f t="shared" si="40"/>
        <v>-1</v>
      </c>
      <c r="AM184" s="15">
        <f t="shared" si="41"/>
        <v>-1</v>
      </c>
    </row>
    <row r="185" spans="1:39" x14ac:dyDescent="0.5">
      <c r="A185" s="8">
        <v>102</v>
      </c>
      <c r="B185" s="8" t="s">
        <v>1</v>
      </c>
      <c r="C185" s="8" t="s">
        <v>6</v>
      </c>
      <c r="D185" s="8">
        <v>19</v>
      </c>
      <c r="E185" t="s">
        <v>12</v>
      </c>
      <c r="F185" t="s">
        <v>13</v>
      </c>
      <c r="G185" s="2" t="s">
        <v>3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1</v>
      </c>
      <c r="O185" s="2">
        <v>1</v>
      </c>
      <c r="P185" s="2">
        <v>1</v>
      </c>
      <c r="Q185" s="2">
        <v>1</v>
      </c>
      <c r="R185" s="2">
        <v>1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3" t="str">
        <f t="shared" si="28"/>
        <v>000000111110000000</v>
      </c>
      <c r="AA185" s="4" t="str">
        <f t="shared" si="29"/>
        <v>000001111111100000</v>
      </c>
      <c r="AB185" s="26">
        <f t="shared" si="30"/>
        <v>0</v>
      </c>
      <c r="AC185" s="12">
        <f t="shared" si="31"/>
        <v>5</v>
      </c>
      <c r="AD185" s="13">
        <f t="shared" si="32"/>
        <v>8</v>
      </c>
      <c r="AE185" s="12">
        <f t="shared" si="37"/>
        <v>-3</v>
      </c>
      <c r="AF185" s="6">
        <f t="shared" si="33"/>
        <v>-3</v>
      </c>
      <c r="AG185" s="6">
        <f t="shared" si="34"/>
        <v>0</v>
      </c>
      <c r="AH185" s="6">
        <f t="shared" si="38"/>
        <v>-3</v>
      </c>
      <c r="AI185" s="21">
        <f t="shared" si="35"/>
        <v>5</v>
      </c>
      <c r="AJ185" s="21">
        <f t="shared" si="36"/>
        <v>0.88888888888888884</v>
      </c>
      <c r="AK185" s="15">
        <f t="shared" si="39"/>
        <v>0</v>
      </c>
      <c r="AL185" s="15">
        <f t="shared" si="40"/>
        <v>0</v>
      </c>
      <c r="AM185" s="15">
        <f t="shared" si="41"/>
        <v>0</v>
      </c>
    </row>
    <row r="186" spans="1:39" x14ac:dyDescent="0.5">
      <c r="A186" s="8">
        <v>102</v>
      </c>
      <c r="B186" s="8" t="s">
        <v>1</v>
      </c>
      <c r="C186" s="8" t="s">
        <v>6</v>
      </c>
      <c r="D186" s="8">
        <v>19</v>
      </c>
      <c r="E186" t="s">
        <v>12</v>
      </c>
      <c r="F186" t="s">
        <v>13</v>
      </c>
      <c r="G186" s="2" t="s">
        <v>4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1</v>
      </c>
      <c r="S186" s="2">
        <v>1</v>
      </c>
      <c r="T186" s="2">
        <v>1</v>
      </c>
      <c r="U186" s="2">
        <v>1</v>
      </c>
      <c r="V186" s="2">
        <v>0</v>
      </c>
      <c r="W186" s="2">
        <v>0</v>
      </c>
      <c r="X186" s="2">
        <v>0</v>
      </c>
      <c r="Y186" s="2">
        <v>0</v>
      </c>
      <c r="Z186" s="3" t="str">
        <f t="shared" si="28"/>
        <v>000000000011110000</v>
      </c>
      <c r="AA186" s="4" t="str">
        <f t="shared" si="29"/>
        <v>000000000001111100</v>
      </c>
      <c r="AB186" s="26">
        <f t="shared" si="30"/>
        <v>0</v>
      </c>
      <c r="AC186" s="12">
        <f t="shared" si="31"/>
        <v>4</v>
      </c>
      <c r="AD186" s="13">
        <f t="shared" si="32"/>
        <v>5</v>
      </c>
      <c r="AE186" s="12">
        <f t="shared" si="37"/>
        <v>-1</v>
      </c>
      <c r="AF186" s="6">
        <f t="shared" si="33"/>
        <v>14</v>
      </c>
      <c r="AG186" s="6">
        <f t="shared" si="34"/>
        <v>25</v>
      </c>
      <c r="AH186" s="6">
        <f t="shared" si="38"/>
        <v>-11</v>
      </c>
      <c r="AI186" s="21">
        <f t="shared" si="35"/>
        <v>0</v>
      </c>
      <c r="AJ186" s="21">
        <f t="shared" si="36"/>
        <v>0.44444444444444442</v>
      </c>
      <c r="AK186" s="15">
        <f t="shared" si="39"/>
        <v>1</v>
      </c>
      <c r="AL186" s="15">
        <f t="shared" si="40"/>
        <v>0</v>
      </c>
      <c r="AM186" s="15">
        <f t="shared" si="41"/>
        <v>1</v>
      </c>
    </row>
    <row r="187" spans="1:39" x14ac:dyDescent="0.5">
      <c r="A187" s="8">
        <v>102</v>
      </c>
      <c r="B187" s="8" t="s">
        <v>1</v>
      </c>
      <c r="C187" s="8" t="s">
        <v>6</v>
      </c>
      <c r="D187" s="8">
        <v>19</v>
      </c>
      <c r="E187" t="s">
        <v>12</v>
      </c>
      <c r="F187" t="s">
        <v>13</v>
      </c>
      <c r="G187" s="2" t="s">
        <v>5</v>
      </c>
      <c r="H187" s="2">
        <v>0</v>
      </c>
      <c r="I187" s="2">
        <v>0</v>
      </c>
      <c r="J187" s="2">
        <v>0</v>
      </c>
      <c r="K187" s="2">
        <v>0</v>
      </c>
      <c r="L187" s="2">
        <v>1</v>
      </c>
      <c r="M187" s="2">
        <v>1</v>
      </c>
      <c r="N187" s="2">
        <v>1</v>
      </c>
      <c r="O187" s="2">
        <v>1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3" t="str">
        <f t="shared" si="28"/>
        <v>000011110000000000</v>
      </c>
      <c r="AA187" s="4" t="str">
        <f t="shared" si="29"/>
        <v>001111100000000000</v>
      </c>
      <c r="AB187" s="26">
        <f t="shared" si="30"/>
        <v>0</v>
      </c>
      <c r="AC187" s="12">
        <f t="shared" si="31"/>
        <v>4</v>
      </c>
      <c r="AD187" s="13">
        <f t="shared" si="32"/>
        <v>5</v>
      </c>
      <c r="AE187" s="12">
        <f t="shared" si="37"/>
        <v>-1</v>
      </c>
      <c r="AF187" s="6">
        <f t="shared" si="33"/>
        <v>-14</v>
      </c>
      <c r="AG187" s="6">
        <f t="shared" si="34"/>
        <v>-25</v>
      </c>
      <c r="AH187" s="6">
        <f t="shared" si="38"/>
        <v>11</v>
      </c>
      <c r="AI187" s="21">
        <f t="shared" si="35"/>
        <v>0</v>
      </c>
      <c r="AJ187" s="21">
        <f t="shared" si="36"/>
        <v>0.44444444444444442</v>
      </c>
      <c r="AK187" s="15">
        <f t="shared" si="39"/>
        <v>1</v>
      </c>
      <c r="AL187" s="15">
        <f t="shared" si="40"/>
        <v>0</v>
      </c>
      <c r="AM187" s="15">
        <f t="shared" si="41"/>
        <v>1</v>
      </c>
    </row>
    <row r="188" spans="1:39" x14ac:dyDescent="0.5">
      <c r="A188" s="8">
        <v>103</v>
      </c>
      <c r="B188" s="8" t="s">
        <v>1</v>
      </c>
      <c r="C188" s="8" t="s">
        <v>6</v>
      </c>
      <c r="D188" s="8">
        <v>18</v>
      </c>
      <c r="E188" t="s">
        <v>12</v>
      </c>
      <c r="F188" t="s">
        <v>13</v>
      </c>
      <c r="G188" s="2" t="s">
        <v>3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1</v>
      </c>
      <c r="P188" s="2">
        <v>0</v>
      </c>
      <c r="Q188" s="2">
        <v>1</v>
      </c>
      <c r="R188" s="2">
        <v>1</v>
      </c>
      <c r="S188" s="2">
        <v>1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3" t="str">
        <f t="shared" si="28"/>
        <v>000000010111000000</v>
      </c>
      <c r="AA188" s="4" t="str">
        <f t="shared" si="29"/>
        <v>000001111111100000</v>
      </c>
      <c r="AB188" s="26">
        <f t="shared" si="30"/>
        <v>0</v>
      </c>
      <c r="AC188" s="12">
        <f t="shared" si="31"/>
        <v>4</v>
      </c>
      <c r="AD188" s="13">
        <f t="shared" si="32"/>
        <v>8</v>
      </c>
      <c r="AE188" s="12">
        <f t="shared" si="37"/>
        <v>-4</v>
      </c>
      <c r="AF188" s="6">
        <f t="shared" si="33"/>
        <v>4</v>
      </c>
      <c r="AG188" s="6">
        <f t="shared" si="34"/>
        <v>0</v>
      </c>
      <c r="AH188" s="6">
        <f t="shared" si="38"/>
        <v>4</v>
      </c>
      <c r="AI188" s="21">
        <f t="shared" si="35"/>
        <v>4</v>
      </c>
      <c r="AJ188" s="21">
        <f t="shared" si="36"/>
        <v>0.77777777777777779</v>
      </c>
      <c r="AK188" s="15">
        <f t="shared" si="39"/>
        <v>0</v>
      </c>
      <c r="AL188" s="15">
        <f t="shared" si="40"/>
        <v>0</v>
      </c>
      <c r="AM188" s="15">
        <f t="shared" si="41"/>
        <v>0</v>
      </c>
    </row>
    <row r="189" spans="1:39" x14ac:dyDescent="0.5">
      <c r="A189" s="8">
        <v>103</v>
      </c>
      <c r="B189" s="8" t="s">
        <v>1</v>
      </c>
      <c r="C189" s="8" t="s">
        <v>6</v>
      </c>
      <c r="D189" s="8">
        <v>18</v>
      </c>
      <c r="E189" t="s">
        <v>12</v>
      </c>
      <c r="F189" t="s">
        <v>13</v>
      </c>
      <c r="G189" s="2" t="s">
        <v>5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1</v>
      </c>
      <c r="P189" s="2">
        <v>1</v>
      </c>
      <c r="Q189" s="2">
        <v>1</v>
      </c>
      <c r="R189" s="2">
        <v>1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3" t="str">
        <f t="shared" si="28"/>
        <v>000000011110000000</v>
      </c>
      <c r="AA189" s="4" t="str">
        <f t="shared" si="29"/>
        <v>001111100000000000</v>
      </c>
      <c r="AB189" s="26">
        <f t="shared" si="30"/>
        <v>0</v>
      </c>
      <c r="AC189" s="12">
        <f t="shared" si="31"/>
        <v>4</v>
      </c>
      <c r="AD189" s="13">
        <f t="shared" si="32"/>
        <v>5</v>
      </c>
      <c r="AE189" s="12">
        <f t="shared" si="37"/>
        <v>-1</v>
      </c>
      <c r="AF189" s="6">
        <f t="shared" si="33"/>
        <v>0</v>
      </c>
      <c r="AG189" s="6">
        <f t="shared" si="34"/>
        <v>-25</v>
      </c>
      <c r="AH189" s="6">
        <f t="shared" si="38"/>
        <v>25</v>
      </c>
      <c r="AI189" s="21">
        <f t="shared" si="35"/>
        <v>-4</v>
      </c>
      <c r="AJ189" s="21">
        <f t="shared" si="36"/>
        <v>0</v>
      </c>
      <c r="AK189" s="15">
        <f t="shared" si="39"/>
        <v>0</v>
      </c>
      <c r="AL189" s="15">
        <f t="shared" si="40"/>
        <v>0</v>
      </c>
      <c r="AM189" s="15">
        <f t="shared" si="41"/>
        <v>0</v>
      </c>
    </row>
    <row r="190" spans="1:39" x14ac:dyDescent="0.5">
      <c r="A190" s="8">
        <v>103</v>
      </c>
      <c r="B190" s="8" t="s">
        <v>1</v>
      </c>
      <c r="C190" s="8" t="s">
        <v>6</v>
      </c>
      <c r="D190" s="8">
        <v>18</v>
      </c>
      <c r="E190" t="s">
        <v>12</v>
      </c>
      <c r="F190" t="s">
        <v>13</v>
      </c>
      <c r="G190" s="2" t="s">
        <v>4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1</v>
      </c>
      <c r="O190" s="2">
        <v>1</v>
      </c>
      <c r="P190" s="2">
        <v>1</v>
      </c>
      <c r="Q190" s="2">
        <v>1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3" t="str">
        <f t="shared" si="28"/>
        <v>000000111100000000</v>
      </c>
      <c r="AA190" s="4" t="str">
        <f t="shared" si="29"/>
        <v>000000000001111100</v>
      </c>
      <c r="AB190" s="26">
        <f t="shared" si="30"/>
        <v>0</v>
      </c>
      <c r="AC190" s="12">
        <f t="shared" si="31"/>
        <v>4</v>
      </c>
      <c r="AD190" s="13">
        <f t="shared" si="32"/>
        <v>5</v>
      </c>
      <c r="AE190" s="12">
        <f t="shared" si="37"/>
        <v>-1</v>
      </c>
      <c r="AF190" s="6">
        <f t="shared" si="33"/>
        <v>-5</v>
      </c>
      <c r="AG190" s="6">
        <f t="shared" si="34"/>
        <v>25</v>
      </c>
      <c r="AH190" s="6">
        <f t="shared" si="38"/>
        <v>-30</v>
      </c>
      <c r="AI190" s="21">
        <f t="shared" si="35"/>
        <v>-4</v>
      </c>
      <c r="AJ190" s="21">
        <f t="shared" si="36"/>
        <v>0</v>
      </c>
      <c r="AK190" s="15">
        <f t="shared" si="39"/>
        <v>0</v>
      </c>
      <c r="AL190" s="15">
        <f t="shared" si="40"/>
        <v>-1</v>
      </c>
      <c r="AM190" s="15">
        <f t="shared" si="41"/>
        <v>-1</v>
      </c>
    </row>
    <row r="191" spans="1:39" x14ac:dyDescent="0.5">
      <c r="A191" s="8">
        <v>104</v>
      </c>
      <c r="B191" s="8" t="s">
        <v>1</v>
      </c>
      <c r="C191" s="8" t="s">
        <v>6</v>
      </c>
      <c r="D191" s="8">
        <v>18</v>
      </c>
      <c r="E191" t="s">
        <v>12</v>
      </c>
      <c r="F191" t="s">
        <v>13</v>
      </c>
      <c r="G191" s="2" t="s">
        <v>5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1</v>
      </c>
      <c r="N191" s="2">
        <v>1</v>
      </c>
      <c r="O191" s="2">
        <v>1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3" t="str">
        <f t="shared" si="28"/>
        <v>000001110000000000</v>
      </c>
      <c r="AA191" s="4" t="str">
        <f t="shared" si="29"/>
        <v>001111100000000000</v>
      </c>
      <c r="AB191" s="26">
        <f t="shared" si="30"/>
        <v>0</v>
      </c>
      <c r="AC191" s="12">
        <f t="shared" si="31"/>
        <v>3</v>
      </c>
      <c r="AD191" s="13">
        <f t="shared" si="32"/>
        <v>5</v>
      </c>
      <c r="AE191" s="12">
        <f t="shared" si="37"/>
        <v>-2</v>
      </c>
      <c r="AF191" s="6">
        <f t="shared" si="33"/>
        <v>-9</v>
      </c>
      <c r="AG191" s="6">
        <f t="shared" si="34"/>
        <v>-25</v>
      </c>
      <c r="AH191" s="6">
        <f t="shared" si="38"/>
        <v>16</v>
      </c>
      <c r="AI191" s="21">
        <f t="shared" si="35"/>
        <v>-1</v>
      </c>
      <c r="AJ191" s="21">
        <f t="shared" si="36"/>
        <v>0.33333333333333331</v>
      </c>
      <c r="AK191" s="15">
        <f t="shared" si="39"/>
        <v>1</v>
      </c>
      <c r="AL191" s="15">
        <f t="shared" si="40"/>
        <v>0</v>
      </c>
      <c r="AM191" s="15">
        <f t="shared" si="41"/>
        <v>1</v>
      </c>
    </row>
    <row r="192" spans="1:39" x14ac:dyDescent="0.5">
      <c r="A192" s="8">
        <v>104</v>
      </c>
      <c r="B192" s="8" t="s">
        <v>1</v>
      </c>
      <c r="C192" s="8" t="s">
        <v>6</v>
      </c>
      <c r="D192" s="8">
        <v>18</v>
      </c>
      <c r="E192" t="s">
        <v>12</v>
      </c>
      <c r="F192" t="s">
        <v>13</v>
      </c>
      <c r="G192" s="2" t="s">
        <v>3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1</v>
      </c>
      <c r="O192" s="2">
        <v>1</v>
      </c>
      <c r="P192" s="2">
        <v>1</v>
      </c>
      <c r="Q192" s="2">
        <v>1</v>
      </c>
      <c r="R192" s="2">
        <v>1</v>
      </c>
      <c r="S192" s="2">
        <v>1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3" t="str">
        <f t="shared" si="28"/>
        <v>000000111111000000</v>
      </c>
      <c r="AA192" s="4" t="str">
        <f t="shared" si="29"/>
        <v>000001111111100000</v>
      </c>
      <c r="AB192" s="26">
        <f t="shared" si="30"/>
        <v>0</v>
      </c>
      <c r="AC192" s="12">
        <f t="shared" si="31"/>
        <v>6</v>
      </c>
      <c r="AD192" s="13">
        <f t="shared" si="32"/>
        <v>8</v>
      </c>
      <c r="AE192" s="12">
        <f t="shared" si="37"/>
        <v>-2</v>
      </c>
      <c r="AF192" s="6">
        <f t="shared" si="33"/>
        <v>0</v>
      </c>
      <c r="AG192" s="6">
        <f t="shared" si="34"/>
        <v>0</v>
      </c>
      <c r="AH192" s="6">
        <f t="shared" si="38"/>
        <v>0</v>
      </c>
      <c r="AI192" s="21">
        <f t="shared" si="35"/>
        <v>6</v>
      </c>
      <c r="AJ192" s="21">
        <f t="shared" si="36"/>
        <v>1</v>
      </c>
      <c r="AK192" s="15">
        <f t="shared" si="39"/>
        <v>0</v>
      </c>
      <c r="AL192" s="15">
        <f t="shared" si="40"/>
        <v>0</v>
      </c>
      <c r="AM192" s="15">
        <f t="shared" si="41"/>
        <v>0</v>
      </c>
    </row>
    <row r="193" spans="1:39" x14ac:dyDescent="0.5">
      <c r="A193" s="8">
        <v>104</v>
      </c>
      <c r="B193" s="8" t="s">
        <v>1</v>
      </c>
      <c r="C193" s="8" t="s">
        <v>6</v>
      </c>
      <c r="D193" s="8">
        <v>18</v>
      </c>
      <c r="E193" t="s">
        <v>12</v>
      </c>
      <c r="F193" t="s">
        <v>13</v>
      </c>
      <c r="G193" s="2" t="s">
        <v>4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1</v>
      </c>
      <c r="S193" s="2">
        <v>1</v>
      </c>
      <c r="T193" s="2">
        <v>1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3" t="str">
        <f t="shared" si="28"/>
        <v>000000000011100000</v>
      </c>
      <c r="AA193" s="4" t="str">
        <f t="shared" si="29"/>
        <v>000000000001111100</v>
      </c>
      <c r="AB193" s="26">
        <f t="shared" si="30"/>
        <v>0</v>
      </c>
      <c r="AC193" s="12">
        <f t="shared" si="31"/>
        <v>3</v>
      </c>
      <c r="AD193" s="13">
        <f t="shared" si="32"/>
        <v>5</v>
      </c>
      <c r="AE193" s="12">
        <f t="shared" si="37"/>
        <v>-2</v>
      </c>
      <c r="AF193" s="6">
        <f t="shared" si="33"/>
        <v>9</v>
      </c>
      <c r="AG193" s="6">
        <f t="shared" si="34"/>
        <v>25</v>
      </c>
      <c r="AH193" s="6">
        <f t="shared" si="38"/>
        <v>-16</v>
      </c>
      <c r="AI193" s="21">
        <f t="shared" si="35"/>
        <v>-1</v>
      </c>
      <c r="AJ193" s="21">
        <f t="shared" si="36"/>
        <v>0.33333333333333331</v>
      </c>
      <c r="AK193" s="15">
        <f t="shared" si="39"/>
        <v>1</v>
      </c>
      <c r="AL193" s="15">
        <f t="shared" si="40"/>
        <v>0</v>
      </c>
      <c r="AM193" s="15">
        <f t="shared" si="41"/>
        <v>1</v>
      </c>
    </row>
    <row r="194" spans="1:39" x14ac:dyDescent="0.5">
      <c r="A194" s="8">
        <v>105</v>
      </c>
      <c r="B194" s="8" t="s">
        <v>1</v>
      </c>
      <c r="C194" s="8" t="s">
        <v>6</v>
      </c>
      <c r="D194" s="8">
        <v>18</v>
      </c>
      <c r="E194" t="s">
        <v>12</v>
      </c>
      <c r="F194" t="s">
        <v>13</v>
      </c>
      <c r="G194" s="2" t="s">
        <v>5</v>
      </c>
      <c r="H194" s="2">
        <v>0</v>
      </c>
      <c r="I194" s="2">
        <v>0</v>
      </c>
      <c r="J194" s="2">
        <v>0</v>
      </c>
      <c r="K194" s="2">
        <v>1</v>
      </c>
      <c r="L194" s="2">
        <v>1</v>
      </c>
      <c r="M194" s="2">
        <v>1</v>
      </c>
      <c r="N194" s="2">
        <v>1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3" t="str">
        <f t="shared" ref="Z194:Z257" si="42">+TEXT(H194,"0")&amp;TEXT(I194,"0")&amp;TEXT(J194,"0")&amp;TEXT(K194,"0")&amp;TEXT(L194,"0")&amp;TEXT(M194,"0")&amp;TEXT(N194,"0")&amp;TEXT(O194,"0")&amp;TEXT(P194,"0")&amp;TEXT(Q194,"0")&amp;TEXT(R194,"0")&amp;TEXT(S194,"0")&amp;TEXT(T194,"0")&amp;TEXT(U194,"0")&amp;TEXT(V194,"0")&amp;TEXT(W194,"0")&amp;TEXT(X194,"0")&amp;TEXT(Y194,"0")</f>
        <v>000111100000000000</v>
      </c>
      <c r="AA194" s="4" t="str">
        <f t="shared" ref="AA194:AA257" si="43">IF(G194="left",TEXT(1111100,"000000000000000000"),IF(G194="right",TEXT(1111100000000000,"000000000000000000"),IF(G194="middle",TEXT(1111111100000,"000000000000000000"))))</f>
        <v>001111100000000000</v>
      </c>
      <c r="AB194" s="26">
        <f t="shared" ref="AB194:AB272" si="44">IF(Z194=AA194,1,0)</f>
        <v>0</v>
      </c>
      <c r="AC194" s="12">
        <f t="shared" ref="AC194:AC257" si="45">SUM(H194:Y194)</f>
        <v>4</v>
      </c>
      <c r="AD194" s="13">
        <f t="shared" ref="AD194:AD257" si="46">IF(G194="middle",8,5)</f>
        <v>5</v>
      </c>
      <c r="AE194" s="12">
        <f t="shared" si="37"/>
        <v>-1</v>
      </c>
      <c r="AF194" s="6">
        <f t="shared" ref="AF194:AF257" si="47">(H194*-9)+(I194*-8)+(J194*-7)+(K194*-6)+(L194*-5)+(M194*-4)+(N194*-3)+(O194*-2)+(P194*-1)+(Q194*1)+(R194*2)+(S194*3)+(T194*4)+(U194*5)+(V194*6)+(W194*7)+(X194*8)+(Y194*9)</f>
        <v>-18</v>
      </c>
      <c r="AG194" s="6">
        <f t="shared" ref="AG194:AG257" si="48">IF(G194="left",25,IF(G194="right",-25, IF(G194="middle",0)))</f>
        <v>-25</v>
      </c>
      <c r="AH194" s="6">
        <f t="shared" si="38"/>
        <v>7</v>
      </c>
      <c r="AI194" s="21">
        <f t="shared" ref="AI194:AI257" si="49">IF(G194="middle",SUM(H194:L194)*-1+SUM(M194:T194)*1+SUM(U194:Y194)*-1,IF(G194="right",SUM(H194:H194)*-1+SUM(I194:M194)*1+SUM(N194:Y194)*-1,SUM(H194:S194)*-1+SUM(T194:X194)*1+SUM(Y194:Y194)*-1))</f>
        <v>2</v>
      </c>
      <c r="AJ194" s="21">
        <f t="shared" ref="AJ194:AJ257" si="50">IF(G194="middle",(AI194+3)/9,(AI194+4)/9)</f>
        <v>0.66666666666666663</v>
      </c>
      <c r="AK194" s="15">
        <f t="shared" si="39"/>
        <v>1</v>
      </c>
      <c r="AL194" s="15">
        <f t="shared" si="40"/>
        <v>0</v>
      </c>
      <c r="AM194" s="15">
        <f t="shared" si="41"/>
        <v>1</v>
      </c>
    </row>
    <row r="195" spans="1:39" x14ac:dyDescent="0.5">
      <c r="A195" s="8">
        <v>105</v>
      </c>
      <c r="B195" s="8" t="s">
        <v>1</v>
      </c>
      <c r="C195" s="8" t="s">
        <v>6</v>
      </c>
      <c r="D195" s="8">
        <v>18</v>
      </c>
      <c r="E195" t="s">
        <v>12</v>
      </c>
      <c r="F195" t="s">
        <v>13</v>
      </c>
      <c r="G195" s="2" t="s">
        <v>3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1</v>
      </c>
      <c r="O195" s="2">
        <v>1</v>
      </c>
      <c r="P195" s="2">
        <v>1</v>
      </c>
      <c r="Q195" s="2">
        <v>1</v>
      </c>
      <c r="R195" s="2">
        <v>1</v>
      </c>
      <c r="S195" s="2">
        <v>1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3" t="str">
        <f t="shared" si="42"/>
        <v>000000111111000000</v>
      </c>
      <c r="AA195" s="4" t="str">
        <f t="shared" si="43"/>
        <v>000001111111100000</v>
      </c>
      <c r="AB195" s="26">
        <f t="shared" si="44"/>
        <v>0</v>
      </c>
      <c r="AC195" s="12">
        <f t="shared" si="45"/>
        <v>6</v>
      </c>
      <c r="AD195" s="13">
        <f t="shared" si="46"/>
        <v>8</v>
      </c>
      <c r="AE195" s="12">
        <f t="shared" ref="AE195:AE255" si="51">AC195-AD195</f>
        <v>-2</v>
      </c>
      <c r="AF195" s="6">
        <f t="shared" si="47"/>
        <v>0</v>
      </c>
      <c r="AG195" s="6">
        <f t="shared" si="48"/>
        <v>0</v>
      </c>
      <c r="AH195" s="6">
        <f t="shared" ref="AH195:AH255" si="52">AF195-AG195</f>
        <v>0</v>
      </c>
      <c r="AI195" s="21">
        <f t="shared" si="49"/>
        <v>6</v>
      </c>
      <c r="AJ195" s="21">
        <f t="shared" si="50"/>
        <v>1</v>
      </c>
      <c r="AK195" s="15">
        <f t="shared" ref="AK195:AK258" si="53">IF(AND(AF195&gt;0,AG195&gt;0),1,IF(AND(AF195&lt;0,AG195&lt;0),1,0))</f>
        <v>0</v>
      </c>
      <c r="AL195" s="15">
        <f t="shared" ref="AL195:AL258" si="54">IF(AND(AF195&gt;0,AG195&lt;0),1,IF(AND(AF195&lt;0,AG195&gt;0),-1,0))</f>
        <v>0</v>
      </c>
      <c r="AM195" s="15">
        <f t="shared" ref="AM195:AM258" si="55">IF(AK195&gt;0,AK195,IF(AL195&lt;0,-1,0))</f>
        <v>0</v>
      </c>
    </row>
    <row r="196" spans="1:39" x14ac:dyDescent="0.5">
      <c r="A196" s="8">
        <v>105</v>
      </c>
      <c r="B196" s="8" t="s">
        <v>1</v>
      </c>
      <c r="C196" s="8" t="s">
        <v>6</v>
      </c>
      <c r="D196" s="8">
        <v>18</v>
      </c>
      <c r="E196" t="s">
        <v>12</v>
      </c>
      <c r="F196" t="s">
        <v>13</v>
      </c>
      <c r="G196" s="2" t="s">
        <v>4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1</v>
      </c>
      <c r="S196" s="2">
        <v>1</v>
      </c>
      <c r="T196" s="2">
        <v>1</v>
      </c>
      <c r="U196" s="2">
        <v>1</v>
      </c>
      <c r="V196" s="2">
        <v>0</v>
      </c>
      <c r="W196" s="2">
        <v>0</v>
      </c>
      <c r="X196" s="2">
        <v>0</v>
      </c>
      <c r="Y196" s="2">
        <v>0</v>
      </c>
      <c r="Z196" s="3" t="str">
        <f t="shared" si="42"/>
        <v>000000000011110000</v>
      </c>
      <c r="AA196" s="4" t="str">
        <f t="shared" si="43"/>
        <v>000000000001111100</v>
      </c>
      <c r="AB196" s="26">
        <f t="shared" si="44"/>
        <v>0</v>
      </c>
      <c r="AC196" s="12">
        <f t="shared" si="45"/>
        <v>4</v>
      </c>
      <c r="AD196" s="13">
        <f t="shared" si="46"/>
        <v>5</v>
      </c>
      <c r="AE196" s="12">
        <f t="shared" si="51"/>
        <v>-1</v>
      </c>
      <c r="AF196" s="6">
        <f t="shared" si="47"/>
        <v>14</v>
      </c>
      <c r="AG196" s="6">
        <f t="shared" si="48"/>
        <v>25</v>
      </c>
      <c r="AH196" s="6">
        <f t="shared" si="52"/>
        <v>-11</v>
      </c>
      <c r="AI196" s="21">
        <f t="shared" si="49"/>
        <v>0</v>
      </c>
      <c r="AJ196" s="21">
        <f t="shared" si="50"/>
        <v>0.44444444444444442</v>
      </c>
      <c r="AK196" s="15">
        <f t="shared" si="53"/>
        <v>1</v>
      </c>
      <c r="AL196" s="15">
        <f t="shared" si="54"/>
        <v>0</v>
      </c>
      <c r="AM196" s="15">
        <f t="shared" si="55"/>
        <v>1</v>
      </c>
    </row>
    <row r="197" spans="1:39" x14ac:dyDescent="0.5">
      <c r="A197" s="8">
        <v>106</v>
      </c>
      <c r="B197" s="8" t="s">
        <v>1</v>
      </c>
      <c r="C197" s="8" t="s">
        <v>6</v>
      </c>
      <c r="D197" s="8">
        <v>19</v>
      </c>
      <c r="E197" t="s">
        <v>12</v>
      </c>
      <c r="F197" t="s">
        <v>13</v>
      </c>
      <c r="G197" s="2" t="s">
        <v>4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1</v>
      </c>
      <c r="T197" s="2">
        <v>1</v>
      </c>
      <c r="U197" s="2">
        <v>1</v>
      </c>
      <c r="V197" s="2">
        <v>1</v>
      </c>
      <c r="W197" s="2">
        <v>0</v>
      </c>
      <c r="X197" s="2">
        <v>0</v>
      </c>
      <c r="Y197" s="2">
        <v>0</v>
      </c>
      <c r="Z197" s="3" t="str">
        <f t="shared" si="42"/>
        <v>000000000001111000</v>
      </c>
      <c r="AA197" s="4" t="str">
        <f t="shared" si="43"/>
        <v>000000000001111100</v>
      </c>
      <c r="AB197" s="26">
        <f t="shared" si="44"/>
        <v>0</v>
      </c>
      <c r="AC197" s="12">
        <f t="shared" si="45"/>
        <v>4</v>
      </c>
      <c r="AD197" s="13">
        <f t="shared" si="46"/>
        <v>5</v>
      </c>
      <c r="AE197" s="12">
        <f t="shared" si="51"/>
        <v>-1</v>
      </c>
      <c r="AF197" s="6">
        <f t="shared" si="47"/>
        <v>18</v>
      </c>
      <c r="AG197" s="6">
        <f t="shared" si="48"/>
        <v>25</v>
      </c>
      <c r="AH197" s="6">
        <f t="shared" si="52"/>
        <v>-7</v>
      </c>
      <c r="AI197" s="21">
        <f t="shared" si="49"/>
        <v>2</v>
      </c>
      <c r="AJ197" s="21">
        <f t="shared" si="50"/>
        <v>0.66666666666666663</v>
      </c>
      <c r="AK197" s="15">
        <f t="shared" si="53"/>
        <v>1</v>
      </c>
      <c r="AL197" s="15">
        <f t="shared" si="54"/>
        <v>0</v>
      </c>
      <c r="AM197" s="15">
        <f t="shared" si="55"/>
        <v>1</v>
      </c>
    </row>
    <row r="198" spans="1:39" x14ac:dyDescent="0.5">
      <c r="A198" s="8">
        <v>106</v>
      </c>
      <c r="B198" s="8" t="s">
        <v>1</v>
      </c>
      <c r="C198" s="8" t="s">
        <v>6</v>
      </c>
      <c r="D198" s="8">
        <v>19</v>
      </c>
      <c r="E198" t="s">
        <v>12</v>
      </c>
      <c r="F198" t="s">
        <v>13</v>
      </c>
      <c r="G198" s="2" t="s">
        <v>5</v>
      </c>
      <c r="H198" s="2">
        <v>0</v>
      </c>
      <c r="I198" s="2">
        <v>0</v>
      </c>
      <c r="J198" s="2">
        <v>0</v>
      </c>
      <c r="K198" s="2">
        <v>0</v>
      </c>
      <c r="L198" s="2">
        <v>1</v>
      </c>
      <c r="M198" s="2">
        <v>1</v>
      </c>
      <c r="N198" s="2">
        <v>1</v>
      </c>
      <c r="O198" s="2">
        <v>1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3" t="str">
        <f t="shared" si="42"/>
        <v>000011110000000000</v>
      </c>
      <c r="AA198" s="4" t="str">
        <f t="shared" si="43"/>
        <v>001111100000000000</v>
      </c>
      <c r="AB198" s="26">
        <f t="shared" si="44"/>
        <v>0</v>
      </c>
      <c r="AC198" s="12">
        <f t="shared" si="45"/>
        <v>4</v>
      </c>
      <c r="AD198" s="13">
        <f t="shared" si="46"/>
        <v>5</v>
      </c>
      <c r="AE198" s="12">
        <f t="shared" si="51"/>
        <v>-1</v>
      </c>
      <c r="AF198" s="6">
        <f t="shared" si="47"/>
        <v>-14</v>
      </c>
      <c r="AG198" s="6">
        <f t="shared" si="48"/>
        <v>-25</v>
      </c>
      <c r="AH198" s="6">
        <f t="shared" si="52"/>
        <v>11</v>
      </c>
      <c r="AI198" s="21">
        <f t="shared" si="49"/>
        <v>0</v>
      </c>
      <c r="AJ198" s="21">
        <f t="shared" si="50"/>
        <v>0.44444444444444442</v>
      </c>
      <c r="AK198" s="15">
        <f t="shared" si="53"/>
        <v>1</v>
      </c>
      <c r="AL198" s="15">
        <f t="shared" si="54"/>
        <v>0</v>
      </c>
      <c r="AM198" s="15">
        <f t="shared" si="55"/>
        <v>1</v>
      </c>
    </row>
    <row r="199" spans="1:39" x14ac:dyDescent="0.5">
      <c r="A199" s="8">
        <v>106</v>
      </c>
      <c r="B199" s="8" t="s">
        <v>1</v>
      </c>
      <c r="C199" s="8" t="s">
        <v>6</v>
      </c>
      <c r="D199" s="8">
        <v>19</v>
      </c>
      <c r="E199" t="s">
        <v>12</v>
      </c>
      <c r="F199" t="s">
        <v>13</v>
      </c>
      <c r="G199" s="2" t="s">
        <v>3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1</v>
      </c>
      <c r="O199" s="2">
        <v>1</v>
      </c>
      <c r="P199" s="2">
        <v>1</v>
      </c>
      <c r="Q199" s="2">
        <v>1</v>
      </c>
      <c r="R199" s="2">
        <v>1</v>
      </c>
      <c r="S199" s="2">
        <v>1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3" t="str">
        <f t="shared" si="42"/>
        <v>000000111111000000</v>
      </c>
      <c r="AA199" s="4" t="str">
        <f t="shared" si="43"/>
        <v>000001111111100000</v>
      </c>
      <c r="AB199" s="26">
        <f t="shared" si="44"/>
        <v>0</v>
      </c>
      <c r="AC199" s="12">
        <f t="shared" si="45"/>
        <v>6</v>
      </c>
      <c r="AD199" s="13">
        <f t="shared" si="46"/>
        <v>8</v>
      </c>
      <c r="AE199" s="12">
        <f t="shared" si="51"/>
        <v>-2</v>
      </c>
      <c r="AF199" s="6">
        <f t="shared" si="47"/>
        <v>0</v>
      </c>
      <c r="AG199" s="6">
        <f t="shared" si="48"/>
        <v>0</v>
      </c>
      <c r="AH199" s="6">
        <f t="shared" si="52"/>
        <v>0</v>
      </c>
      <c r="AI199" s="21">
        <f t="shared" si="49"/>
        <v>6</v>
      </c>
      <c r="AJ199" s="21">
        <f t="shared" si="50"/>
        <v>1</v>
      </c>
      <c r="AK199" s="15">
        <f t="shared" si="53"/>
        <v>0</v>
      </c>
      <c r="AL199" s="15">
        <f t="shared" si="54"/>
        <v>0</v>
      </c>
      <c r="AM199" s="15">
        <f t="shared" si="55"/>
        <v>0</v>
      </c>
    </row>
    <row r="200" spans="1:39" x14ac:dyDescent="0.5">
      <c r="A200" s="8">
        <v>107</v>
      </c>
      <c r="B200" s="8" t="s">
        <v>1</v>
      </c>
      <c r="C200" s="8" t="s">
        <v>6</v>
      </c>
      <c r="D200" s="8">
        <v>19</v>
      </c>
      <c r="E200" t="s">
        <v>12</v>
      </c>
      <c r="F200" t="s">
        <v>13</v>
      </c>
      <c r="G200" s="2" t="s">
        <v>4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1</v>
      </c>
      <c r="U200" s="2">
        <v>1</v>
      </c>
      <c r="V200" s="2">
        <v>1</v>
      </c>
      <c r="W200" s="2">
        <v>1</v>
      </c>
      <c r="X200" s="2">
        <v>0</v>
      </c>
      <c r="Y200" s="2">
        <v>0</v>
      </c>
      <c r="Z200" s="3" t="str">
        <f t="shared" si="42"/>
        <v>000000000000111100</v>
      </c>
      <c r="AA200" s="4" t="str">
        <f t="shared" si="43"/>
        <v>000000000001111100</v>
      </c>
      <c r="AB200" s="26">
        <f t="shared" si="44"/>
        <v>0</v>
      </c>
      <c r="AC200" s="12">
        <f t="shared" si="45"/>
        <v>4</v>
      </c>
      <c r="AD200" s="13">
        <f t="shared" si="46"/>
        <v>5</v>
      </c>
      <c r="AE200" s="12">
        <f t="shared" si="51"/>
        <v>-1</v>
      </c>
      <c r="AF200" s="6">
        <f t="shared" si="47"/>
        <v>22</v>
      </c>
      <c r="AG200" s="6">
        <f t="shared" si="48"/>
        <v>25</v>
      </c>
      <c r="AH200" s="6">
        <f t="shared" si="52"/>
        <v>-3</v>
      </c>
      <c r="AI200" s="21">
        <f t="shared" si="49"/>
        <v>4</v>
      </c>
      <c r="AJ200" s="21">
        <f t="shared" si="50"/>
        <v>0.88888888888888884</v>
      </c>
      <c r="AK200" s="15">
        <f t="shared" si="53"/>
        <v>1</v>
      </c>
      <c r="AL200" s="15">
        <f t="shared" si="54"/>
        <v>0</v>
      </c>
      <c r="AM200" s="15">
        <f t="shared" si="55"/>
        <v>1</v>
      </c>
    </row>
    <row r="201" spans="1:39" x14ac:dyDescent="0.5">
      <c r="A201" s="8">
        <v>107</v>
      </c>
      <c r="B201" s="8" t="s">
        <v>1</v>
      </c>
      <c r="C201" s="8" t="s">
        <v>6</v>
      </c>
      <c r="D201" s="8">
        <v>19</v>
      </c>
      <c r="E201" t="s">
        <v>12</v>
      </c>
      <c r="F201" t="s">
        <v>13</v>
      </c>
      <c r="G201" s="2" t="s">
        <v>3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1</v>
      </c>
      <c r="O201" s="2">
        <v>1</v>
      </c>
      <c r="P201" s="2">
        <v>1</v>
      </c>
      <c r="Q201" s="2">
        <v>1</v>
      </c>
      <c r="R201" s="2">
        <v>1</v>
      </c>
      <c r="S201" s="2">
        <v>1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3" t="str">
        <f t="shared" si="42"/>
        <v>000000111111000000</v>
      </c>
      <c r="AA201" s="4" t="str">
        <f t="shared" si="43"/>
        <v>000001111111100000</v>
      </c>
      <c r="AB201" s="26">
        <f t="shared" si="44"/>
        <v>0</v>
      </c>
      <c r="AC201" s="12">
        <f t="shared" si="45"/>
        <v>6</v>
      </c>
      <c r="AD201" s="13">
        <f t="shared" si="46"/>
        <v>8</v>
      </c>
      <c r="AE201" s="12">
        <f t="shared" si="51"/>
        <v>-2</v>
      </c>
      <c r="AF201" s="6">
        <f t="shared" si="47"/>
        <v>0</v>
      </c>
      <c r="AG201" s="6">
        <f t="shared" si="48"/>
        <v>0</v>
      </c>
      <c r="AH201" s="6">
        <f t="shared" si="52"/>
        <v>0</v>
      </c>
      <c r="AI201" s="21">
        <f t="shared" si="49"/>
        <v>6</v>
      </c>
      <c r="AJ201" s="21">
        <f t="shared" si="50"/>
        <v>1</v>
      </c>
      <c r="AK201" s="15">
        <f t="shared" si="53"/>
        <v>0</v>
      </c>
      <c r="AL201" s="15">
        <f t="shared" si="54"/>
        <v>0</v>
      </c>
      <c r="AM201" s="15">
        <f t="shared" si="55"/>
        <v>0</v>
      </c>
    </row>
    <row r="202" spans="1:39" x14ac:dyDescent="0.5">
      <c r="A202" s="8">
        <v>107</v>
      </c>
      <c r="B202" s="8" t="s">
        <v>1</v>
      </c>
      <c r="C202" s="8" t="s">
        <v>6</v>
      </c>
      <c r="D202" s="8">
        <v>19</v>
      </c>
      <c r="E202" t="s">
        <v>12</v>
      </c>
      <c r="F202" t="s">
        <v>13</v>
      </c>
      <c r="G202" s="2" t="s">
        <v>5</v>
      </c>
      <c r="H202" s="2">
        <v>0</v>
      </c>
      <c r="I202" s="2">
        <v>0</v>
      </c>
      <c r="J202" s="2">
        <v>0</v>
      </c>
      <c r="K202" s="2">
        <v>1</v>
      </c>
      <c r="L202" s="2">
        <v>1</v>
      </c>
      <c r="M202" s="2">
        <v>1</v>
      </c>
      <c r="N202" s="2">
        <v>1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3" t="str">
        <f t="shared" si="42"/>
        <v>000111100000000000</v>
      </c>
      <c r="AA202" s="4" t="str">
        <f t="shared" si="43"/>
        <v>001111100000000000</v>
      </c>
      <c r="AB202" s="26">
        <f t="shared" si="44"/>
        <v>0</v>
      </c>
      <c r="AC202" s="12">
        <f t="shared" si="45"/>
        <v>4</v>
      </c>
      <c r="AD202" s="13">
        <f t="shared" si="46"/>
        <v>5</v>
      </c>
      <c r="AE202" s="12">
        <f t="shared" si="51"/>
        <v>-1</v>
      </c>
      <c r="AF202" s="6">
        <f t="shared" si="47"/>
        <v>-18</v>
      </c>
      <c r="AG202" s="6">
        <f t="shared" si="48"/>
        <v>-25</v>
      </c>
      <c r="AH202" s="6">
        <f t="shared" si="52"/>
        <v>7</v>
      </c>
      <c r="AI202" s="21">
        <f t="shared" si="49"/>
        <v>2</v>
      </c>
      <c r="AJ202" s="21">
        <f t="shared" si="50"/>
        <v>0.66666666666666663</v>
      </c>
      <c r="AK202" s="15">
        <f t="shared" si="53"/>
        <v>1</v>
      </c>
      <c r="AL202" s="15">
        <f t="shared" si="54"/>
        <v>0</v>
      </c>
      <c r="AM202" s="15">
        <f t="shared" si="55"/>
        <v>1</v>
      </c>
    </row>
    <row r="203" spans="1:39" x14ac:dyDescent="0.5">
      <c r="A203" s="8">
        <v>108</v>
      </c>
      <c r="B203" s="8" t="s">
        <v>1</v>
      </c>
      <c r="C203" s="8" t="s">
        <v>2</v>
      </c>
      <c r="D203" s="8">
        <v>19</v>
      </c>
      <c r="E203" t="s">
        <v>12</v>
      </c>
      <c r="F203" t="s">
        <v>13</v>
      </c>
      <c r="G203" s="2" t="s">
        <v>4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1</v>
      </c>
      <c r="S203" s="2">
        <v>1</v>
      </c>
      <c r="T203" s="2">
        <v>1</v>
      </c>
      <c r="U203" s="2">
        <v>1</v>
      </c>
      <c r="V203" s="2">
        <v>1</v>
      </c>
      <c r="W203" s="2">
        <v>0</v>
      </c>
      <c r="X203" s="2">
        <v>0</v>
      </c>
      <c r="Y203" s="2">
        <v>0</v>
      </c>
      <c r="Z203" s="3" t="str">
        <f t="shared" si="42"/>
        <v>000000000011111000</v>
      </c>
      <c r="AA203" s="4" t="str">
        <f t="shared" si="43"/>
        <v>000000000001111100</v>
      </c>
      <c r="AB203" s="26">
        <f t="shared" si="44"/>
        <v>0</v>
      </c>
      <c r="AC203" s="12">
        <f t="shared" si="45"/>
        <v>5</v>
      </c>
      <c r="AD203" s="13">
        <f t="shared" si="46"/>
        <v>5</v>
      </c>
      <c r="AE203" s="12">
        <f t="shared" si="51"/>
        <v>0</v>
      </c>
      <c r="AF203" s="6">
        <f t="shared" si="47"/>
        <v>20</v>
      </c>
      <c r="AG203" s="6">
        <f t="shared" si="48"/>
        <v>25</v>
      </c>
      <c r="AH203" s="6">
        <f t="shared" si="52"/>
        <v>-5</v>
      </c>
      <c r="AI203" s="21">
        <f t="shared" si="49"/>
        <v>1</v>
      </c>
      <c r="AJ203" s="21">
        <f t="shared" si="50"/>
        <v>0.55555555555555558</v>
      </c>
      <c r="AK203" s="15">
        <f t="shared" si="53"/>
        <v>1</v>
      </c>
      <c r="AL203" s="15">
        <f t="shared" si="54"/>
        <v>0</v>
      </c>
      <c r="AM203" s="15">
        <f t="shared" si="55"/>
        <v>1</v>
      </c>
    </row>
    <row r="204" spans="1:39" x14ac:dyDescent="0.5">
      <c r="A204" s="8">
        <v>108</v>
      </c>
      <c r="B204" s="8" t="s">
        <v>1</v>
      </c>
      <c r="C204" s="8" t="s">
        <v>2</v>
      </c>
      <c r="D204" s="8">
        <v>19</v>
      </c>
      <c r="E204" t="s">
        <v>12</v>
      </c>
      <c r="F204" t="s">
        <v>13</v>
      </c>
      <c r="G204" s="2" t="s">
        <v>5</v>
      </c>
      <c r="H204" s="2">
        <v>0</v>
      </c>
      <c r="I204" s="2">
        <v>0</v>
      </c>
      <c r="J204" s="2">
        <v>0</v>
      </c>
      <c r="K204" s="2">
        <v>0</v>
      </c>
      <c r="L204" s="2">
        <v>1</v>
      </c>
      <c r="M204" s="2">
        <v>1</v>
      </c>
      <c r="N204" s="2">
        <v>1</v>
      </c>
      <c r="O204" s="2">
        <v>1</v>
      </c>
      <c r="P204" s="2">
        <v>1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3" t="str">
        <f t="shared" si="42"/>
        <v>000011111000000000</v>
      </c>
      <c r="AA204" s="4" t="str">
        <f t="shared" si="43"/>
        <v>001111100000000000</v>
      </c>
      <c r="AB204" s="26">
        <f t="shared" si="44"/>
        <v>0</v>
      </c>
      <c r="AC204" s="12">
        <f t="shared" si="45"/>
        <v>5</v>
      </c>
      <c r="AD204" s="13">
        <f t="shared" si="46"/>
        <v>5</v>
      </c>
      <c r="AE204" s="12">
        <f t="shared" si="51"/>
        <v>0</v>
      </c>
      <c r="AF204" s="6">
        <f t="shared" si="47"/>
        <v>-15</v>
      </c>
      <c r="AG204" s="6">
        <f t="shared" si="48"/>
        <v>-25</v>
      </c>
      <c r="AH204" s="6">
        <f t="shared" si="52"/>
        <v>10</v>
      </c>
      <c r="AI204" s="21">
        <f t="shared" si="49"/>
        <v>-1</v>
      </c>
      <c r="AJ204" s="21">
        <f t="shared" si="50"/>
        <v>0.33333333333333331</v>
      </c>
      <c r="AK204" s="15">
        <f t="shared" si="53"/>
        <v>1</v>
      </c>
      <c r="AL204" s="15">
        <f t="shared" si="54"/>
        <v>0</v>
      </c>
      <c r="AM204" s="15">
        <f t="shared" si="55"/>
        <v>1</v>
      </c>
    </row>
    <row r="205" spans="1:39" x14ac:dyDescent="0.5">
      <c r="A205" s="8">
        <v>108</v>
      </c>
      <c r="B205" s="8" t="s">
        <v>1</v>
      </c>
      <c r="C205" s="8" t="s">
        <v>2</v>
      </c>
      <c r="D205" s="8">
        <v>19</v>
      </c>
      <c r="E205" t="s">
        <v>12</v>
      </c>
      <c r="F205" t="s">
        <v>13</v>
      </c>
      <c r="G205" s="2" t="s">
        <v>3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1</v>
      </c>
      <c r="O205" s="2">
        <v>1</v>
      </c>
      <c r="P205" s="2">
        <v>1</v>
      </c>
      <c r="Q205" s="2">
        <v>1</v>
      </c>
      <c r="R205" s="2">
        <v>1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3" t="str">
        <f t="shared" si="42"/>
        <v>000000111110000000</v>
      </c>
      <c r="AA205" s="4" t="str">
        <f t="shared" si="43"/>
        <v>000001111111100000</v>
      </c>
      <c r="AB205" s="26">
        <f t="shared" si="44"/>
        <v>0</v>
      </c>
      <c r="AC205" s="12">
        <f t="shared" si="45"/>
        <v>5</v>
      </c>
      <c r="AD205" s="13">
        <f t="shared" si="46"/>
        <v>8</v>
      </c>
      <c r="AE205" s="12">
        <f t="shared" si="51"/>
        <v>-3</v>
      </c>
      <c r="AF205" s="6">
        <f t="shared" si="47"/>
        <v>-3</v>
      </c>
      <c r="AG205" s="6">
        <f t="shared" si="48"/>
        <v>0</v>
      </c>
      <c r="AH205" s="6">
        <f t="shared" si="52"/>
        <v>-3</v>
      </c>
      <c r="AI205" s="21">
        <f t="shared" si="49"/>
        <v>5</v>
      </c>
      <c r="AJ205" s="21">
        <f t="shared" si="50"/>
        <v>0.88888888888888884</v>
      </c>
      <c r="AK205" s="15">
        <f t="shared" si="53"/>
        <v>0</v>
      </c>
      <c r="AL205" s="15">
        <f t="shared" si="54"/>
        <v>0</v>
      </c>
      <c r="AM205" s="15">
        <f t="shared" si="55"/>
        <v>0</v>
      </c>
    </row>
    <row r="206" spans="1:39" x14ac:dyDescent="0.5">
      <c r="A206" s="8">
        <v>109</v>
      </c>
      <c r="B206" s="8" t="s">
        <v>1</v>
      </c>
      <c r="C206" s="8" t="s">
        <v>2</v>
      </c>
      <c r="D206" s="8">
        <v>18</v>
      </c>
      <c r="E206" t="s">
        <v>12</v>
      </c>
      <c r="F206" t="s">
        <v>13</v>
      </c>
      <c r="G206" s="2" t="s">
        <v>3</v>
      </c>
      <c r="H206" s="2">
        <v>0</v>
      </c>
      <c r="I206" s="2">
        <v>0</v>
      </c>
      <c r="J206" s="2">
        <v>0</v>
      </c>
      <c r="K206" s="2">
        <v>0</v>
      </c>
      <c r="L206" s="2">
        <v>1</v>
      </c>
      <c r="M206" s="2">
        <v>1</v>
      </c>
      <c r="N206" s="2">
        <v>1</v>
      </c>
      <c r="O206" s="2">
        <v>1</v>
      </c>
      <c r="P206" s="2">
        <v>1</v>
      </c>
      <c r="Q206" s="2">
        <v>1</v>
      </c>
      <c r="R206" s="2">
        <v>1</v>
      </c>
      <c r="S206" s="2">
        <v>1</v>
      </c>
      <c r="T206" s="2">
        <v>1</v>
      </c>
      <c r="U206" s="2">
        <v>1</v>
      </c>
      <c r="V206" s="2">
        <v>0</v>
      </c>
      <c r="W206" s="2">
        <v>0</v>
      </c>
      <c r="X206" s="2">
        <v>0</v>
      </c>
      <c r="Y206" s="2">
        <v>0</v>
      </c>
      <c r="Z206" s="3" t="str">
        <f t="shared" si="42"/>
        <v>000011111111110000</v>
      </c>
      <c r="AA206" s="4" t="str">
        <f t="shared" si="43"/>
        <v>000001111111100000</v>
      </c>
      <c r="AB206" s="26">
        <f t="shared" si="44"/>
        <v>0</v>
      </c>
      <c r="AC206" s="12">
        <f t="shared" si="45"/>
        <v>10</v>
      </c>
      <c r="AD206" s="13">
        <f t="shared" si="46"/>
        <v>8</v>
      </c>
      <c r="AE206" s="12">
        <f t="shared" si="51"/>
        <v>2</v>
      </c>
      <c r="AF206" s="6">
        <f t="shared" si="47"/>
        <v>0</v>
      </c>
      <c r="AG206" s="6">
        <f t="shared" si="48"/>
        <v>0</v>
      </c>
      <c r="AH206" s="6">
        <f t="shared" si="52"/>
        <v>0</v>
      </c>
      <c r="AI206" s="21">
        <f t="shared" si="49"/>
        <v>6</v>
      </c>
      <c r="AJ206" s="21">
        <f t="shared" si="50"/>
        <v>1</v>
      </c>
      <c r="AK206" s="15">
        <f t="shared" si="53"/>
        <v>0</v>
      </c>
      <c r="AL206" s="15">
        <f t="shared" si="54"/>
        <v>0</v>
      </c>
      <c r="AM206" s="15">
        <f t="shared" si="55"/>
        <v>0</v>
      </c>
    </row>
    <row r="207" spans="1:39" x14ac:dyDescent="0.5">
      <c r="A207" s="8">
        <v>109</v>
      </c>
      <c r="B207" s="8" t="s">
        <v>1</v>
      </c>
      <c r="C207" s="8" t="s">
        <v>2</v>
      </c>
      <c r="D207" s="8">
        <v>18</v>
      </c>
      <c r="E207" t="s">
        <v>12</v>
      </c>
      <c r="F207" t="s">
        <v>13</v>
      </c>
      <c r="G207" s="2" t="s">
        <v>4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1</v>
      </c>
      <c r="S207" s="2">
        <v>1</v>
      </c>
      <c r="T207" s="2">
        <v>1</v>
      </c>
      <c r="U207" s="2">
        <v>1</v>
      </c>
      <c r="V207" s="2">
        <v>1</v>
      </c>
      <c r="W207" s="2">
        <v>1</v>
      </c>
      <c r="X207" s="2">
        <v>0</v>
      </c>
      <c r="Y207" s="2">
        <v>0</v>
      </c>
      <c r="Z207" s="3" t="str">
        <f t="shared" si="42"/>
        <v>000000000011111100</v>
      </c>
      <c r="AA207" s="4" t="str">
        <f t="shared" si="43"/>
        <v>000000000001111100</v>
      </c>
      <c r="AB207" s="26">
        <f t="shared" si="44"/>
        <v>0</v>
      </c>
      <c r="AC207" s="12">
        <f t="shared" si="45"/>
        <v>6</v>
      </c>
      <c r="AD207" s="13">
        <f t="shared" si="46"/>
        <v>5</v>
      </c>
      <c r="AE207" s="12">
        <f t="shared" si="51"/>
        <v>1</v>
      </c>
      <c r="AF207" s="6">
        <f t="shared" si="47"/>
        <v>27</v>
      </c>
      <c r="AG207" s="6">
        <f t="shared" si="48"/>
        <v>25</v>
      </c>
      <c r="AH207" s="6">
        <f t="shared" si="52"/>
        <v>2</v>
      </c>
      <c r="AI207" s="21">
        <f t="shared" si="49"/>
        <v>2</v>
      </c>
      <c r="AJ207" s="21">
        <f t="shared" si="50"/>
        <v>0.66666666666666663</v>
      </c>
      <c r="AK207" s="15">
        <f t="shared" si="53"/>
        <v>1</v>
      </c>
      <c r="AL207" s="15">
        <f t="shared" si="54"/>
        <v>0</v>
      </c>
      <c r="AM207" s="15">
        <f t="shared" si="55"/>
        <v>1</v>
      </c>
    </row>
    <row r="208" spans="1:39" x14ac:dyDescent="0.5">
      <c r="A208" s="8">
        <v>109</v>
      </c>
      <c r="B208" s="8" t="s">
        <v>1</v>
      </c>
      <c r="C208" s="8" t="s">
        <v>2</v>
      </c>
      <c r="D208" s="8">
        <v>18</v>
      </c>
      <c r="E208" t="s">
        <v>12</v>
      </c>
      <c r="F208" t="s">
        <v>13</v>
      </c>
      <c r="G208" s="2" t="s">
        <v>5</v>
      </c>
      <c r="H208" s="2">
        <v>0</v>
      </c>
      <c r="I208" s="2">
        <v>0</v>
      </c>
      <c r="J208" s="2">
        <v>0</v>
      </c>
      <c r="K208" s="2">
        <v>1</v>
      </c>
      <c r="L208" s="2">
        <v>1</v>
      </c>
      <c r="M208" s="2">
        <v>1</v>
      </c>
      <c r="N208" s="2">
        <v>1</v>
      </c>
      <c r="O208" s="2">
        <v>1</v>
      </c>
      <c r="P208" s="2">
        <v>1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3" t="str">
        <f t="shared" si="42"/>
        <v>000111111000000000</v>
      </c>
      <c r="AA208" s="4" t="str">
        <f t="shared" si="43"/>
        <v>001111100000000000</v>
      </c>
      <c r="AB208" s="26">
        <f t="shared" si="44"/>
        <v>0</v>
      </c>
      <c r="AC208" s="12">
        <f t="shared" si="45"/>
        <v>6</v>
      </c>
      <c r="AD208" s="13">
        <f t="shared" si="46"/>
        <v>5</v>
      </c>
      <c r="AE208" s="12">
        <f t="shared" si="51"/>
        <v>1</v>
      </c>
      <c r="AF208" s="6">
        <f t="shared" si="47"/>
        <v>-21</v>
      </c>
      <c r="AG208" s="6">
        <f t="shared" si="48"/>
        <v>-25</v>
      </c>
      <c r="AH208" s="6">
        <f t="shared" si="52"/>
        <v>4</v>
      </c>
      <c r="AI208" s="21">
        <f t="shared" si="49"/>
        <v>0</v>
      </c>
      <c r="AJ208" s="21">
        <f t="shared" si="50"/>
        <v>0.44444444444444442</v>
      </c>
      <c r="AK208" s="15">
        <f t="shared" si="53"/>
        <v>1</v>
      </c>
      <c r="AL208" s="15">
        <f t="shared" si="54"/>
        <v>0</v>
      </c>
      <c r="AM208" s="15">
        <f t="shared" si="55"/>
        <v>1</v>
      </c>
    </row>
    <row r="209" spans="1:39" x14ac:dyDescent="0.5">
      <c r="A209" s="8">
        <v>110</v>
      </c>
      <c r="B209" s="8" t="s">
        <v>1</v>
      </c>
      <c r="C209" s="8" t="s">
        <v>2</v>
      </c>
      <c r="D209" s="8">
        <v>18</v>
      </c>
      <c r="E209" t="s">
        <v>12</v>
      </c>
      <c r="F209" t="s">
        <v>13</v>
      </c>
      <c r="G209" s="2" t="s">
        <v>5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1</v>
      </c>
      <c r="S209" s="2">
        <v>1</v>
      </c>
      <c r="T209" s="2">
        <v>1</v>
      </c>
      <c r="U209" s="2">
        <v>1</v>
      </c>
      <c r="V209" s="2">
        <v>1</v>
      </c>
      <c r="W209" s="2">
        <v>1</v>
      </c>
      <c r="X209" s="2">
        <v>1</v>
      </c>
      <c r="Y209" s="2">
        <v>0</v>
      </c>
      <c r="Z209" s="3" t="str">
        <f t="shared" si="42"/>
        <v>000000000011111110</v>
      </c>
      <c r="AA209" s="4" t="str">
        <f t="shared" si="43"/>
        <v>001111100000000000</v>
      </c>
      <c r="AB209" s="26">
        <f t="shared" si="44"/>
        <v>0</v>
      </c>
      <c r="AC209" s="12">
        <f t="shared" si="45"/>
        <v>7</v>
      </c>
      <c r="AD209" s="13">
        <f t="shared" si="46"/>
        <v>5</v>
      </c>
      <c r="AE209" s="12">
        <f t="shared" si="51"/>
        <v>2</v>
      </c>
      <c r="AF209" s="6">
        <f t="shared" si="47"/>
        <v>35</v>
      </c>
      <c r="AG209" s="6">
        <f t="shared" si="48"/>
        <v>-25</v>
      </c>
      <c r="AH209" s="6">
        <f t="shared" si="52"/>
        <v>60</v>
      </c>
      <c r="AI209" s="21">
        <f t="shared" si="49"/>
        <v>-7</v>
      </c>
      <c r="AJ209" s="21">
        <f t="shared" si="50"/>
        <v>-0.33333333333333331</v>
      </c>
      <c r="AK209" s="15">
        <f t="shared" si="53"/>
        <v>0</v>
      </c>
      <c r="AL209" s="15">
        <f t="shared" si="54"/>
        <v>1</v>
      </c>
      <c r="AM209" s="15">
        <f t="shared" si="55"/>
        <v>0</v>
      </c>
    </row>
    <row r="210" spans="1:39" x14ac:dyDescent="0.5">
      <c r="A210" s="8">
        <v>110</v>
      </c>
      <c r="B210" s="8" t="s">
        <v>1</v>
      </c>
      <c r="C210" s="8" t="s">
        <v>2</v>
      </c>
      <c r="D210" s="8">
        <v>18</v>
      </c>
      <c r="E210" t="s">
        <v>12</v>
      </c>
      <c r="F210" t="s">
        <v>13</v>
      </c>
      <c r="G210" s="2" t="s">
        <v>3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1</v>
      </c>
      <c r="O210" s="2">
        <v>1</v>
      </c>
      <c r="P210" s="2">
        <v>1</v>
      </c>
      <c r="Q210" s="2">
        <v>1</v>
      </c>
      <c r="R210" s="2">
        <v>1</v>
      </c>
      <c r="S210" s="2">
        <v>1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3" t="str">
        <f t="shared" si="42"/>
        <v>000000111111000000</v>
      </c>
      <c r="AA210" s="4" t="str">
        <f t="shared" si="43"/>
        <v>000001111111100000</v>
      </c>
      <c r="AB210" s="26">
        <f t="shared" si="44"/>
        <v>0</v>
      </c>
      <c r="AC210" s="12">
        <f t="shared" si="45"/>
        <v>6</v>
      </c>
      <c r="AD210" s="13">
        <f t="shared" si="46"/>
        <v>8</v>
      </c>
      <c r="AE210" s="12">
        <f t="shared" si="51"/>
        <v>-2</v>
      </c>
      <c r="AF210" s="6">
        <f t="shared" si="47"/>
        <v>0</v>
      </c>
      <c r="AG210" s="6">
        <f t="shared" si="48"/>
        <v>0</v>
      </c>
      <c r="AH210" s="6">
        <f t="shared" si="52"/>
        <v>0</v>
      </c>
      <c r="AI210" s="21">
        <f t="shared" si="49"/>
        <v>6</v>
      </c>
      <c r="AJ210" s="21">
        <f t="shared" si="50"/>
        <v>1</v>
      </c>
      <c r="AK210" s="15">
        <f t="shared" si="53"/>
        <v>0</v>
      </c>
      <c r="AL210" s="15">
        <f t="shared" si="54"/>
        <v>0</v>
      </c>
      <c r="AM210" s="15">
        <f t="shared" si="55"/>
        <v>0</v>
      </c>
    </row>
    <row r="211" spans="1:39" x14ac:dyDescent="0.5">
      <c r="A211" s="8">
        <v>110</v>
      </c>
      <c r="B211" s="8" t="s">
        <v>1</v>
      </c>
      <c r="C211" s="8" t="s">
        <v>2</v>
      </c>
      <c r="D211" s="8">
        <v>18</v>
      </c>
      <c r="E211" t="s">
        <v>12</v>
      </c>
      <c r="F211" t="s">
        <v>13</v>
      </c>
      <c r="G211" s="2" t="s">
        <v>4</v>
      </c>
      <c r="H211" s="2">
        <v>0</v>
      </c>
      <c r="I211" s="2">
        <v>1</v>
      </c>
      <c r="J211" s="2">
        <v>1</v>
      </c>
      <c r="K211" s="2">
        <v>1</v>
      </c>
      <c r="L211" s="2">
        <v>1</v>
      </c>
      <c r="M211" s="2">
        <v>1</v>
      </c>
      <c r="N211" s="2">
        <v>1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3" t="str">
        <f t="shared" si="42"/>
        <v>011111100000000000</v>
      </c>
      <c r="AA211" s="4" t="str">
        <f t="shared" si="43"/>
        <v>000000000001111100</v>
      </c>
      <c r="AB211" s="26">
        <f t="shared" si="44"/>
        <v>0</v>
      </c>
      <c r="AC211" s="12">
        <f t="shared" si="45"/>
        <v>6</v>
      </c>
      <c r="AD211" s="13">
        <f t="shared" si="46"/>
        <v>5</v>
      </c>
      <c r="AE211" s="12">
        <f t="shared" si="51"/>
        <v>1</v>
      </c>
      <c r="AF211" s="6">
        <f t="shared" si="47"/>
        <v>-33</v>
      </c>
      <c r="AG211" s="6">
        <f t="shared" si="48"/>
        <v>25</v>
      </c>
      <c r="AH211" s="6">
        <f t="shared" si="52"/>
        <v>-58</v>
      </c>
      <c r="AI211" s="21">
        <f t="shared" si="49"/>
        <v>-6</v>
      </c>
      <c r="AJ211" s="21">
        <f t="shared" si="50"/>
        <v>-0.22222222222222221</v>
      </c>
      <c r="AK211" s="15">
        <f t="shared" si="53"/>
        <v>0</v>
      </c>
      <c r="AL211" s="15">
        <f t="shared" si="54"/>
        <v>-1</v>
      </c>
      <c r="AM211" s="15">
        <f t="shared" si="55"/>
        <v>-1</v>
      </c>
    </row>
    <row r="212" spans="1:39" x14ac:dyDescent="0.5">
      <c r="A212" s="8">
        <v>111</v>
      </c>
      <c r="B212" s="8" t="s">
        <v>1</v>
      </c>
      <c r="C212" s="8" t="s">
        <v>6</v>
      </c>
      <c r="D212" s="8">
        <v>18</v>
      </c>
      <c r="E212" t="s">
        <v>12</v>
      </c>
      <c r="F212" t="s">
        <v>13</v>
      </c>
      <c r="G212" s="2" t="s">
        <v>4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1</v>
      </c>
      <c r="R212" s="2">
        <v>1</v>
      </c>
      <c r="S212" s="2">
        <v>1</v>
      </c>
      <c r="T212" s="2">
        <v>1</v>
      </c>
      <c r="U212" s="2">
        <v>1</v>
      </c>
      <c r="V212" s="2">
        <v>1</v>
      </c>
      <c r="W212" s="2">
        <v>1</v>
      </c>
      <c r="X212" s="2">
        <v>0</v>
      </c>
      <c r="Y212" s="2">
        <v>0</v>
      </c>
      <c r="Z212" s="3" t="str">
        <f t="shared" si="42"/>
        <v>000000000111111100</v>
      </c>
      <c r="AA212" s="4" t="str">
        <f t="shared" si="43"/>
        <v>000000000001111100</v>
      </c>
      <c r="AB212" s="26">
        <f t="shared" si="44"/>
        <v>0</v>
      </c>
      <c r="AC212" s="12">
        <f t="shared" si="45"/>
        <v>7</v>
      </c>
      <c r="AD212" s="13">
        <f t="shared" si="46"/>
        <v>5</v>
      </c>
      <c r="AE212" s="12">
        <f t="shared" si="51"/>
        <v>2</v>
      </c>
      <c r="AF212" s="6">
        <f t="shared" si="47"/>
        <v>28</v>
      </c>
      <c r="AG212" s="6">
        <f t="shared" si="48"/>
        <v>25</v>
      </c>
      <c r="AH212" s="6">
        <f t="shared" si="52"/>
        <v>3</v>
      </c>
      <c r="AI212" s="21">
        <f t="shared" si="49"/>
        <v>1</v>
      </c>
      <c r="AJ212" s="21">
        <f t="shared" si="50"/>
        <v>0.55555555555555558</v>
      </c>
      <c r="AK212" s="15">
        <f t="shared" si="53"/>
        <v>1</v>
      </c>
      <c r="AL212" s="15">
        <f t="shared" si="54"/>
        <v>0</v>
      </c>
      <c r="AM212" s="15">
        <f t="shared" si="55"/>
        <v>1</v>
      </c>
    </row>
    <row r="213" spans="1:39" x14ac:dyDescent="0.5">
      <c r="A213" s="8">
        <v>111</v>
      </c>
      <c r="B213" s="8" t="s">
        <v>1</v>
      </c>
      <c r="C213" s="8" t="s">
        <v>6</v>
      </c>
      <c r="D213" s="8">
        <v>18</v>
      </c>
      <c r="E213" t="s">
        <v>12</v>
      </c>
      <c r="F213" t="s">
        <v>13</v>
      </c>
      <c r="G213" s="2" t="s">
        <v>3</v>
      </c>
      <c r="H213" s="2">
        <v>0</v>
      </c>
      <c r="I213" s="2">
        <v>0</v>
      </c>
      <c r="J213" s="2">
        <v>0</v>
      </c>
      <c r="K213" s="2">
        <v>0</v>
      </c>
      <c r="L213" s="2">
        <v>1</v>
      </c>
      <c r="M213" s="2">
        <v>1</v>
      </c>
      <c r="N213" s="2">
        <v>1</v>
      </c>
      <c r="O213" s="2">
        <v>1</v>
      </c>
      <c r="P213" s="2">
        <v>1</v>
      </c>
      <c r="Q213" s="2">
        <v>1</v>
      </c>
      <c r="R213" s="2">
        <v>1</v>
      </c>
      <c r="S213" s="2">
        <v>1</v>
      </c>
      <c r="T213" s="2">
        <v>1</v>
      </c>
      <c r="U213" s="2">
        <v>1</v>
      </c>
      <c r="V213" s="2">
        <v>0</v>
      </c>
      <c r="W213" s="2">
        <v>0</v>
      </c>
      <c r="X213" s="2">
        <v>0</v>
      </c>
      <c r="Y213" s="2">
        <v>0</v>
      </c>
      <c r="Z213" s="3" t="str">
        <f t="shared" si="42"/>
        <v>000011111111110000</v>
      </c>
      <c r="AA213" s="4" t="str">
        <f t="shared" si="43"/>
        <v>000001111111100000</v>
      </c>
      <c r="AB213" s="26">
        <f t="shared" si="44"/>
        <v>0</v>
      </c>
      <c r="AC213" s="12">
        <f t="shared" si="45"/>
        <v>10</v>
      </c>
      <c r="AD213" s="13">
        <f t="shared" si="46"/>
        <v>8</v>
      </c>
      <c r="AE213" s="12">
        <f t="shared" si="51"/>
        <v>2</v>
      </c>
      <c r="AF213" s="6">
        <f t="shared" si="47"/>
        <v>0</v>
      </c>
      <c r="AG213" s="6">
        <f t="shared" si="48"/>
        <v>0</v>
      </c>
      <c r="AH213" s="6">
        <f t="shared" si="52"/>
        <v>0</v>
      </c>
      <c r="AI213" s="21">
        <f t="shared" si="49"/>
        <v>6</v>
      </c>
      <c r="AJ213" s="21">
        <f t="shared" si="50"/>
        <v>1</v>
      </c>
      <c r="AK213" s="15">
        <f t="shared" si="53"/>
        <v>0</v>
      </c>
      <c r="AL213" s="15">
        <f t="shared" si="54"/>
        <v>0</v>
      </c>
      <c r="AM213" s="15">
        <f t="shared" si="55"/>
        <v>0</v>
      </c>
    </row>
    <row r="214" spans="1:39" x14ac:dyDescent="0.5">
      <c r="A214" s="8">
        <v>111</v>
      </c>
      <c r="B214" s="8" t="s">
        <v>1</v>
      </c>
      <c r="C214" s="8" t="s">
        <v>6</v>
      </c>
      <c r="D214" s="8">
        <v>18</v>
      </c>
      <c r="E214" t="s">
        <v>12</v>
      </c>
      <c r="F214" t="s">
        <v>13</v>
      </c>
      <c r="G214" s="2" t="s">
        <v>5</v>
      </c>
      <c r="H214" s="2">
        <v>0</v>
      </c>
      <c r="I214" s="2">
        <v>0</v>
      </c>
      <c r="J214" s="2">
        <v>1</v>
      </c>
      <c r="K214" s="2">
        <v>1</v>
      </c>
      <c r="L214" s="2">
        <v>1</v>
      </c>
      <c r="M214" s="2">
        <v>1</v>
      </c>
      <c r="N214" s="2">
        <v>1</v>
      </c>
      <c r="O214" s="2">
        <v>1</v>
      </c>
      <c r="P214" s="2">
        <v>1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3" t="str">
        <f t="shared" si="42"/>
        <v>001111111000000000</v>
      </c>
      <c r="AA214" s="4" t="str">
        <f t="shared" si="43"/>
        <v>001111100000000000</v>
      </c>
      <c r="AB214" s="26">
        <f t="shared" si="44"/>
        <v>0</v>
      </c>
      <c r="AC214" s="12">
        <f t="shared" si="45"/>
        <v>7</v>
      </c>
      <c r="AD214" s="13">
        <f t="shared" si="46"/>
        <v>5</v>
      </c>
      <c r="AE214" s="12">
        <f t="shared" si="51"/>
        <v>2</v>
      </c>
      <c r="AF214" s="6">
        <f t="shared" si="47"/>
        <v>-28</v>
      </c>
      <c r="AG214" s="6">
        <f t="shared" si="48"/>
        <v>-25</v>
      </c>
      <c r="AH214" s="6">
        <f t="shared" si="52"/>
        <v>-3</v>
      </c>
      <c r="AI214" s="21">
        <f t="shared" si="49"/>
        <v>1</v>
      </c>
      <c r="AJ214" s="21">
        <f t="shared" si="50"/>
        <v>0.55555555555555558</v>
      </c>
      <c r="AK214" s="15">
        <f t="shared" si="53"/>
        <v>1</v>
      </c>
      <c r="AL214" s="15">
        <f t="shared" si="54"/>
        <v>0</v>
      </c>
      <c r="AM214" s="15">
        <f t="shared" si="55"/>
        <v>1</v>
      </c>
    </row>
    <row r="215" spans="1:39" x14ac:dyDescent="0.5">
      <c r="A215" s="8">
        <v>112</v>
      </c>
      <c r="B215" s="8" t="s">
        <v>1</v>
      </c>
      <c r="C215" s="8" t="s">
        <v>6</v>
      </c>
      <c r="D215" s="8">
        <v>18</v>
      </c>
      <c r="E215" t="s">
        <v>12</v>
      </c>
      <c r="F215" t="s">
        <v>13</v>
      </c>
      <c r="G215" s="2" t="s">
        <v>3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1</v>
      </c>
      <c r="N215" s="2">
        <v>1</v>
      </c>
      <c r="O215" s="2">
        <v>1</v>
      </c>
      <c r="P215" s="2">
        <v>1</v>
      </c>
      <c r="Q215" s="2">
        <v>1</v>
      </c>
      <c r="R215" s="2">
        <v>1</v>
      </c>
      <c r="S215" s="2">
        <v>1</v>
      </c>
      <c r="T215" s="2">
        <v>1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3" t="str">
        <f t="shared" si="42"/>
        <v>000001111111100000</v>
      </c>
      <c r="AA215" s="4" t="str">
        <f t="shared" si="43"/>
        <v>000001111111100000</v>
      </c>
      <c r="AB215" s="26">
        <f t="shared" si="44"/>
        <v>1</v>
      </c>
      <c r="AC215" s="12">
        <f t="shared" si="45"/>
        <v>8</v>
      </c>
      <c r="AD215" s="13">
        <f t="shared" si="46"/>
        <v>8</v>
      </c>
      <c r="AE215" s="12">
        <f t="shared" si="51"/>
        <v>0</v>
      </c>
      <c r="AF215" s="6">
        <f t="shared" si="47"/>
        <v>0</v>
      </c>
      <c r="AG215" s="6">
        <f t="shared" si="48"/>
        <v>0</v>
      </c>
      <c r="AH215" s="6">
        <f t="shared" si="52"/>
        <v>0</v>
      </c>
      <c r="AI215" s="21">
        <f t="shared" si="49"/>
        <v>8</v>
      </c>
      <c r="AJ215" s="21">
        <f t="shared" si="50"/>
        <v>1.2222222222222223</v>
      </c>
      <c r="AK215" s="15">
        <f t="shared" si="53"/>
        <v>0</v>
      </c>
      <c r="AL215" s="15">
        <f t="shared" si="54"/>
        <v>0</v>
      </c>
      <c r="AM215" s="15">
        <f t="shared" si="55"/>
        <v>0</v>
      </c>
    </row>
    <row r="216" spans="1:39" x14ac:dyDescent="0.5">
      <c r="A216" s="8">
        <v>112</v>
      </c>
      <c r="B216" s="8" t="s">
        <v>1</v>
      </c>
      <c r="C216" s="8" t="s">
        <v>6</v>
      </c>
      <c r="D216" s="8">
        <v>18</v>
      </c>
      <c r="E216" t="s">
        <v>12</v>
      </c>
      <c r="F216" t="s">
        <v>13</v>
      </c>
      <c r="G216" s="2" t="s">
        <v>4</v>
      </c>
      <c r="H216" s="2">
        <v>0</v>
      </c>
      <c r="I216" s="2">
        <v>0</v>
      </c>
      <c r="J216" s="2">
        <v>0</v>
      </c>
      <c r="K216" s="2">
        <v>0</v>
      </c>
      <c r="L216" s="2">
        <v>1</v>
      </c>
      <c r="M216" s="2">
        <v>1</v>
      </c>
      <c r="N216" s="2">
        <v>1</v>
      </c>
      <c r="O216" s="2">
        <v>1</v>
      </c>
      <c r="P216" s="2">
        <v>1</v>
      </c>
      <c r="Q216" s="2">
        <v>1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3" t="str">
        <f t="shared" si="42"/>
        <v>000011111100000000</v>
      </c>
      <c r="AA216" s="4" t="str">
        <f t="shared" si="43"/>
        <v>000000000001111100</v>
      </c>
      <c r="AB216" s="26">
        <f t="shared" si="44"/>
        <v>0</v>
      </c>
      <c r="AC216" s="12">
        <f t="shared" si="45"/>
        <v>6</v>
      </c>
      <c r="AD216" s="13">
        <f t="shared" si="46"/>
        <v>5</v>
      </c>
      <c r="AE216" s="12">
        <f t="shared" si="51"/>
        <v>1</v>
      </c>
      <c r="AF216" s="6">
        <f t="shared" si="47"/>
        <v>-14</v>
      </c>
      <c r="AG216" s="6">
        <f t="shared" si="48"/>
        <v>25</v>
      </c>
      <c r="AH216" s="6">
        <f t="shared" si="52"/>
        <v>-39</v>
      </c>
      <c r="AI216" s="21">
        <f t="shared" si="49"/>
        <v>-6</v>
      </c>
      <c r="AJ216" s="21">
        <f t="shared" si="50"/>
        <v>-0.22222222222222221</v>
      </c>
      <c r="AK216" s="15">
        <f t="shared" si="53"/>
        <v>0</v>
      </c>
      <c r="AL216" s="15">
        <f t="shared" si="54"/>
        <v>-1</v>
      </c>
      <c r="AM216" s="15">
        <f t="shared" si="55"/>
        <v>-1</v>
      </c>
    </row>
    <row r="217" spans="1:39" x14ac:dyDescent="0.5">
      <c r="A217" s="8">
        <v>112</v>
      </c>
      <c r="B217" s="8" t="s">
        <v>1</v>
      </c>
      <c r="C217" s="8" t="s">
        <v>6</v>
      </c>
      <c r="D217" s="8">
        <v>18</v>
      </c>
      <c r="E217" t="s">
        <v>12</v>
      </c>
      <c r="F217" t="s">
        <v>13</v>
      </c>
      <c r="G217" s="2" t="s">
        <v>5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1</v>
      </c>
      <c r="Q217" s="2">
        <v>1</v>
      </c>
      <c r="R217" s="2">
        <v>1</v>
      </c>
      <c r="S217" s="2">
        <v>1</v>
      </c>
      <c r="T217" s="2">
        <v>1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3" t="str">
        <f t="shared" si="42"/>
        <v>000000001111100000</v>
      </c>
      <c r="AA217" s="4" t="str">
        <f t="shared" si="43"/>
        <v>001111100000000000</v>
      </c>
      <c r="AB217" s="26">
        <f t="shared" si="44"/>
        <v>0</v>
      </c>
      <c r="AC217" s="12">
        <f t="shared" si="45"/>
        <v>5</v>
      </c>
      <c r="AD217" s="13">
        <f t="shared" si="46"/>
        <v>5</v>
      </c>
      <c r="AE217" s="12">
        <f t="shared" si="51"/>
        <v>0</v>
      </c>
      <c r="AF217" s="6">
        <f t="shared" si="47"/>
        <v>9</v>
      </c>
      <c r="AG217" s="6">
        <f t="shared" si="48"/>
        <v>-25</v>
      </c>
      <c r="AH217" s="6">
        <f t="shared" si="52"/>
        <v>34</v>
      </c>
      <c r="AI217" s="21">
        <f t="shared" si="49"/>
        <v>-5</v>
      </c>
      <c r="AJ217" s="21">
        <f t="shared" si="50"/>
        <v>-0.1111111111111111</v>
      </c>
      <c r="AK217" s="15">
        <f t="shared" si="53"/>
        <v>0</v>
      </c>
      <c r="AL217" s="15">
        <f t="shared" si="54"/>
        <v>1</v>
      </c>
      <c r="AM217" s="15">
        <f t="shared" si="55"/>
        <v>0</v>
      </c>
    </row>
    <row r="218" spans="1:39" x14ac:dyDescent="0.5">
      <c r="A218" s="8">
        <v>113</v>
      </c>
      <c r="B218" s="8" t="s">
        <v>1</v>
      </c>
      <c r="C218" s="8" t="s">
        <v>6</v>
      </c>
      <c r="D218" s="8">
        <v>25</v>
      </c>
      <c r="E218" t="s">
        <v>12</v>
      </c>
      <c r="F218" t="s">
        <v>13</v>
      </c>
      <c r="G218" s="2" t="s">
        <v>5</v>
      </c>
      <c r="H218" s="2">
        <v>0</v>
      </c>
      <c r="I218" s="2">
        <v>0</v>
      </c>
      <c r="J218" s="2">
        <v>0</v>
      </c>
      <c r="K218" s="2">
        <v>0</v>
      </c>
      <c r="L218" s="2">
        <v>1</v>
      </c>
      <c r="M218" s="2">
        <v>1</v>
      </c>
      <c r="N218" s="2">
        <v>1</v>
      </c>
      <c r="O218" s="2">
        <v>1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3" t="str">
        <f t="shared" si="42"/>
        <v>000011110000000000</v>
      </c>
      <c r="AA218" s="4" t="str">
        <f t="shared" si="43"/>
        <v>001111100000000000</v>
      </c>
      <c r="AB218" s="26">
        <f t="shared" si="44"/>
        <v>0</v>
      </c>
      <c r="AC218" s="12">
        <f t="shared" si="45"/>
        <v>4</v>
      </c>
      <c r="AD218" s="13">
        <f t="shared" si="46"/>
        <v>5</v>
      </c>
      <c r="AE218" s="12">
        <f t="shared" si="51"/>
        <v>-1</v>
      </c>
      <c r="AF218" s="6">
        <f t="shared" si="47"/>
        <v>-14</v>
      </c>
      <c r="AG218" s="6">
        <f t="shared" si="48"/>
        <v>-25</v>
      </c>
      <c r="AH218" s="6">
        <f t="shared" si="52"/>
        <v>11</v>
      </c>
      <c r="AI218" s="21">
        <f t="shared" si="49"/>
        <v>0</v>
      </c>
      <c r="AJ218" s="21">
        <f t="shared" si="50"/>
        <v>0.44444444444444442</v>
      </c>
      <c r="AK218" s="15">
        <f t="shared" si="53"/>
        <v>1</v>
      </c>
      <c r="AL218" s="15">
        <f t="shared" si="54"/>
        <v>0</v>
      </c>
      <c r="AM218" s="15">
        <f t="shared" si="55"/>
        <v>1</v>
      </c>
    </row>
    <row r="219" spans="1:39" x14ac:dyDescent="0.5">
      <c r="A219" s="8">
        <v>113</v>
      </c>
      <c r="B219" s="8" t="s">
        <v>1</v>
      </c>
      <c r="C219" s="8" t="s">
        <v>6</v>
      </c>
      <c r="D219" s="8">
        <v>25</v>
      </c>
      <c r="E219" t="s">
        <v>12</v>
      </c>
      <c r="F219" t="s">
        <v>13</v>
      </c>
      <c r="G219" s="2" t="s">
        <v>3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1</v>
      </c>
      <c r="O219" s="2">
        <v>1</v>
      </c>
      <c r="P219" s="2">
        <v>1</v>
      </c>
      <c r="Q219" s="2">
        <v>1</v>
      </c>
      <c r="R219" s="2">
        <v>1</v>
      </c>
      <c r="S219" s="2">
        <v>1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3" t="str">
        <f t="shared" si="42"/>
        <v>000000111111000000</v>
      </c>
      <c r="AA219" s="4" t="str">
        <f t="shared" si="43"/>
        <v>000001111111100000</v>
      </c>
      <c r="AB219" s="26">
        <f t="shared" si="44"/>
        <v>0</v>
      </c>
      <c r="AC219" s="12">
        <f t="shared" si="45"/>
        <v>6</v>
      </c>
      <c r="AD219" s="13">
        <f t="shared" si="46"/>
        <v>8</v>
      </c>
      <c r="AE219" s="12">
        <f t="shared" si="51"/>
        <v>-2</v>
      </c>
      <c r="AF219" s="6">
        <f t="shared" si="47"/>
        <v>0</v>
      </c>
      <c r="AG219" s="6">
        <f t="shared" si="48"/>
        <v>0</v>
      </c>
      <c r="AH219" s="6">
        <f t="shared" si="52"/>
        <v>0</v>
      </c>
      <c r="AI219" s="21">
        <f t="shared" si="49"/>
        <v>6</v>
      </c>
      <c r="AJ219" s="21">
        <f t="shared" si="50"/>
        <v>1</v>
      </c>
      <c r="AK219" s="15">
        <f t="shared" si="53"/>
        <v>0</v>
      </c>
      <c r="AL219" s="15">
        <f t="shared" si="54"/>
        <v>0</v>
      </c>
      <c r="AM219" s="15">
        <f t="shared" si="55"/>
        <v>0</v>
      </c>
    </row>
    <row r="220" spans="1:39" x14ac:dyDescent="0.5">
      <c r="A220" s="8">
        <v>113</v>
      </c>
      <c r="B220" s="8" t="s">
        <v>1</v>
      </c>
      <c r="C220" s="8" t="s">
        <v>6</v>
      </c>
      <c r="D220" s="8">
        <v>25</v>
      </c>
      <c r="E220" t="s">
        <v>12</v>
      </c>
      <c r="F220" t="s">
        <v>13</v>
      </c>
      <c r="G220" s="2" t="s">
        <v>4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1</v>
      </c>
      <c r="T220" s="2">
        <v>1</v>
      </c>
      <c r="U220" s="2">
        <v>1</v>
      </c>
      <c r="V220" s="2">
        <v>0</v>
      </c>
      <c r="W220" s="2">
        <v>0</v>
      </c>
      <c r="X220" s="2">
        <v>0</v>
      </c>
      <c r="Y220" s="2">
        <v>0</v>
      </c>
      <c r="Z220" s="3" t="str">
        <f t="shared" si="42"/>
        <v>000000000001110000</v>
      </c>
      <c r="AA220" s="4" t="str">
        <f t="shared" si="43"/>
        <v>000000000001111100</v>
      </c>
      <c r="AB220" s="26">
        <f t="shared" si="44"/>
        <v>0</v>
      </c>
      <c r="AC220" s="12">
        <f t="shared" si="45"/>
        <v>3</v>
      </c>
      <c r="AD220" s="13">
        <f t="shared" si="46"/>
        <v>5</v>
      </c>
      <c r="AE220" s="12">
        <f t="shared" si="51"/>
        <v>-2</v>
      </c>
      <c r="AF220" s="6">
        <f t="shared" si="47"/>
        <v>12</v>
      </c>
      <c r="AG220" s="6">
        <f t="shared" si="48"/>
        <v>25</v>
      </c>
      <c r="AH220" s="6">
        <f t="shared" si="52"/>
        <v>-13</v>
      </c>
      <c r="AI220" s="21">
        <f t="shared" si="49"/>
        <v>1</v>
      </c>
      <c r="AJ220" s="21">
        <f t="shared" si="50"/>
        <v>0.55555555555555558</v>
      </c>
      <c r="AK220" s="15">
        <f t="shared" si="53"/>
        <v>1</v>
      </c>
      <c r="AL220" s="15">
        <f t="shared" si="54"/>
        <v>0</v>
      </c>
      <c r="AM220" s="15">
        <f t="shared" si="55"/>
        <v>1</v>
      </c>
    </row>
    <row r="221" spans="1:39" x14ac:dyDescent="0.5">
      <c r="A221" s="8">
        <v>114</v>
      </c>
      <c r="B221" s="8" t="s">
        <v>1</v>
      </c>
      <c r="C221" s="8" t="s">
        <v>6</v>
      </c>
      <c r="D221" s="8">
        <v>18</v>
      </c>
      <c r="E221" t="s">
        <v>12</v>
      </c>
      <c r="F221" t="s">
        <v>13</v>
      </c>
      <c r="G221" s="2" t="s">
        <v>5</v>
      </c>
      <c r="H221" s="2">
        <v>0</v>
      </c>
      <c r="I221" s="2">
        <v>0</v>
      </c>
      <c r="J221" s="2">
        <v>0</v>
      </c>
      <c r="K221" s="2">
        <v>1</v>
      </c>
      <c r="L221" s="2">
        <v>1</v>
      </c>
      <c r="M221" s="2">
        <v>1</v>
      </c>
      <c r="N221" s="2">
        <v>1</v>
      </c>
      <c r="O221" s="2">
        <v>1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3" t="str">
        <f t="shared" si="42"/>
        <v>000111110000000000</v>
      </c>
      <c r="AA221" s="4" t="str">
        <f t="shared" si="43"/>
        <v>001111100000000000</v>
      </c>
      <c r="AB221" s="26">
        <f t="shared" si="44"/>
        <v>0</v>
      </c>
      <c r="AC221" s="12">
        <f t="shared" si="45"/>
        <v>5</v>
      </c>
      <c r="AD221" s="13">
        <f t="shared" si="46"/>
        <v>5</v>
      </c>
      <c r="AE221" s="12">
        <f t="shared" si="51"/>
        <v>0</v>
      </c>
      <c r="AF221" s="6">
        <f t="shared" si="47"/>
        <v>-20</v>
      </c>
      <c r="AG221" s="6">
        <f t="shared" si="48"/>
        <v>-25</v>
      </c>
      <c r="AH221" s="6">
        <f t="shared" si="52"/>
        <v>5</v>
      </c>
      <c r="AI221" s="21">
        <f t="shared" si="49"/>
        <v>1</v>
      </c>
      <c r="AJ221" s="21">
        <f t="shared" si="50"/>
        <v>0.55555555555555558</v>
      </c>
      <c r="AK221" s="15">
        <f t="shared" si="53"/>
        <v>1</v>
      </c>
      <c r="AL221" s="15">
        <f t="shared" si="54"/>
        <v>0</v>
      </c>
      <c r="AM221" s="15">
        <f t="shared" si="55"/>
        <v>1</v>
      </c>
    </row>
    <row r="222" spans="1:39" x14ac:dyDescent="0.5">
      <c r="A222" s="8">
        <v>114</v>
      </c>
      <c r="B222" s="8" t="s">
        <v>1</v>
      </c>
      <c r="C222" s="8" t="s">
        <v>6</v>
      </c>
      <c r="D222" s="8">
        <v>18</v>
      </c>
      <c r="E222" t="s">
        <v>12</v>
      </c>
      <c r="F222" t="s">
        <v>13</v>
      </c>
      <c r="G222" s="2" t="s">
        <v>3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1</v>
      </c>
      <c r="O222" s="2">
        <v>1</v>
      </c>
      <c r="P222" s="2">
        <v>1</v>
      </c>
      <c r="Q222" s="2">
        <v>1</v>
      </c>
      <c r="R222" s="2">
        <v>1</v>
      </c>
      <c r="S222" s="2">
        <v>1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3" t="str">
        <f t="shared" si="42"/>
        <v>000000111111000000</v>
      </c>
      <c r="AA222" s="4" t="str">
        <f t="shared" si="43"/>
        <v>000001111111100000</v>
      </c>
      <c r="AB222" s="26">
        <f t="shared" si="44"/>
        <v>0</v>
      </c>
      <c r="AC222" s="12">
        <f t="shared" si="45"/>
        <v>6</v>
      </c>
      <c r="AD222" s="13">
        <f t="shared" si="46"/>
        <v>8</v>
      </c>
      <c r="AE222" s="12">
        <f t="shared" si="51"/>
        <v>-2</v>
      </c>
      <c r="AF222" s="6">
        <f t="shared" si="47"/>
        <v>0</v>
      </c>
      <c r="AG222" s="6">
        <f t="shared" si="48"/>
        <v>0</v>
      </c>
      <c r="AH222" s="6">
        <f t="shared" si="52"/>
        <v>0</v>
      </c>
      <c r="AI222" s="21">
        <f t="shared" si="49"/>
        <v>6</v>
      </c>
      <c r="AJ222" s="21">
        <f t="shared" si="50"/>
        <v>1</v>
      </c>
      <c r="AK222" s="15">
        <f t="shared" si="53"/>
        <v>0</v>
      </c>
      <c r="AL222" s="15">
        <f t="shared" si="54"/>
        <v>0</v>
      </c>
      <c r="AM222" s="15">
        <f t="shared" si="55"/>
        <v>0</v>
      </c>
    </row>
    <row r="223" spans="1:39" x14ac:dyDescent="0.5">
      <c r="A223" s="8">
        <v>114</v>
      </c>
      <c r="B223" s="8" t="s">
        <v>1</v>
      </c>
      <c r="C223" s="8" t="s">
        <v>6</v>
      </c>
      <c r="D223" s="8">
        <v>18</v>
      </c>
      <c r="E223" t="s">
        <v>12</v>
      </c>
      <c r="F223" t="s">
        <v>13</v>
      </c>
      <c r="G223" s="2" t="s">
        <v>4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1</v>
      </c>
      <c r="S223" s="2">
        <v>1</v>
      </c>
      <c r="T223" s="2">
        <v>1</v>
      </c>
      <c r="U223" s="2">
        <v>1</v>
      </c>
      <c r="V223" s="2">
        <v>1</v>
      </c>
      <c r="W223" s="2">
        <v>0</v>
      </c>
      <c r="X223" s="2">
        <v>0</v>
      </c>
      <c r="Y223" s="2">
        <v>0</v>
      </c>
      <c r="Z223" s="3" t="str">
        <f t="shared" si="42"/>
        <v>000000000011111000</v>
      </c>
      <c r="AA223" s="4" t="str">
        <f t="shared" si="43"/>
        <v>000000000001111100</v>
      </c>
      <c r="AB223" s="26">
        <f t="shared" si="44"/>
        <v>0</v>
      </c>
      <c r="AC223" s="12">
        <f t="shared" si="45"/>
        <v>5</v>
      </c>
      <c r="AD223" s="13">
        <f t="shared" si="46"/>
        <v>5</v>
      </c>
      <c r="AE223" s="12">
        <f t="shared" si="51"/>
        <v>0</v>
      </c>
      <c r="AF223" s="6">
        <f t="shared" si="47"/>
        <v>20</v>
      </c>
      <c r="AG223" s="6">
        <f t="shared" si="48"/>
        <v>25</v>
      </c>
      <c r="AH223" s="6">
        <f t="shared" si="52"/>
        <v>-5</v>
      </c>
      <c r="AI223" s="21">
        <f t="shared" si="49"/>
        <v>1</v>
      </c>
      <c r="AJ223" s="21">
        <f t="shared" si="50"/>
        <v>0.55555555555555558</v>
      </c>
      <c r="AK223" s="15">
        <f t="shared" si="53"/>
        <v>1</v>
      </c>
      <c r="AL223" s="15">
        <f t="shared" si="54"/>
        <v>0</v>
      </c>
      <c r="AM223" s="15">
        <f t="shared" si="55"/>
        <v>1</v>
      </c>
    </row>
    <row r="224" spans="1:39" x14ac:dyDescent="0.5">
      <c r="A224" s="8">
        <v>115</v>
      </c>
      <c r="B224" s="8" t="s">
        <v>1</v>
      </c>
      <c r="C224" s="8" t="s">
        <v>6</v>
      </c>
      <c r="D224" s="8">
        <v>18</v>
      </c>
      <c r="E224" t="s">
        <v>12</v>
      </c>
      <c r="F224" t="s">
        <v>13</v>
      </c>
      <c r="G224" s="2" t="s">
        <v>5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1</v>
      </c>
      <c r="N224" s="2">
        <v>1</v>
      </c>
      <c r="O224" s="2">
        <v>1</v>
      </c>
      <c r="P224" s="2">
        <v>1</v>
      </c>
      <c r="Q224" s="2">
        <v>1</v>
      </c>
      <c r="R224" s="2">
        <v>1</v>
      </c>
      <c r="S224" s="2">
        <v>1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3" t="str">
        <f t="shared" si="42"/>
        <v>000001111111000000</v>
      </c>
      <c r="AA224" s="4" t="str">
        <f t="shared" si="43"/>
        <v>001111100000000000</v>
      </c>
      <c r="AB224" s="26">
        <f t="shared" si="44"/>
        <v>0</v>
      </c>
      <c r="AC224" s="12">
        <f t="shared" si="45"/>
        <v>7</v>
      </c>
      <c r="AD224" s="13">
        <f t="shared" si="46"/>
        <v>5</v>
      </c>
      <c r="AE224" s="12">
        <f t="shared" si="51"/>
        <v>2</v>
      </c>
      <c r="AF224" s="6">
        <f t="shared" si="47"/>
        <v>-4</v>
      </c>
      <c r="AG224" s="6">
        <f t="shared" si="48"/>
        <v>-25</v>
      </c>
      <c r="AH224" s="6">
        <f t="shared" si="52"/>
        <v>21</v>
      </c>
      <c r="AI224" s="21">
        <f t="shared" si="49"/>
        <v>-5</v>
      </c>
      <c r="AJ224" s="21">
        <f t="shared" si="50"/>
        <v>-0.1111111111111111</v>
      </c>
      <c r="AK224" s="15">
        <f t="shared" si="53"/>
        <v>1</v>
      </c>
      <c r="AL224" s="15">
        <f t="shared" si="54"/>
        <v>0</v>
      </c>
      <c r="AM224" s="15">
        <f t="shared" si="55"/>
        <v>1</v>
      </c>
    </row>
    <row r="225" spans="1:39" x14ac:dyDescent="0.5">
      <c r="A225" s="8">
        <v>115</v>
      </c>
      <c r="B225" s="8" t="s">
        <v>1</v>
      </c>
      <c r="C225" s="8" t="s">
        <v>6</v>
      </c>
      <c r="D225" s="8">
        <v>18</v>
      </c>
      <c r="E225" t="s">
        <v>12</v>
      </c>
      <c r="F225" t="s">
        <v>13</v>
      </c>
      <c r="G225" s="2" t="s">
        <v>3</v>
      </c>
      <c r="H225" s="2">
        <v>0</v>
      </c>
      <c r="I225" s="2">
        <v>0</v>
      </c>
      <c r="J225" s="2">
        <v>0</v>
      </c>
      <c r="K225" s="2">
        <v>1</v>
      </c>
      <c r="L225" s="2">
        <v>1</v>
      </c>
      <c r="M225" s="2">
        <v>1</v>
      </c>
      <c r="N225" s="2">
        <v>1</v>
      </c>
      <c r="O225" s="2">
        <v>1</v>
      </c>
      <c r="P225" s="2">
        <v>1</v>
      </c>
      <c r="Q225" s="2">
        <v>1</v>
      </c>
      <c r="R225" s="2">
        <v>1</v>
      </c>
      <c r="S225" s="2">
        <v>1</v>
      </c>
      <c r="T225" s="2">
        <v>1</v>
      </c>
      <c r="U225" s="2">
        <v>1</v>
      </c>
      <c r="V225" s="2">
        <v>1</v>
      </c>
      <c r="W225" s="2">
        <v>0</v>
      </c>
      <c r="X225" s="2">
        <v>0</v>
      </c>
      <c r="Y225" s="2">
        <v>0</v>
      </c>
      <c r="Z225" s="3" t="str">
        <f t="shared" si="42"/>
        <v>000111111111111000</v>
      </c>
      <c r="AA225" s="4" t="str">
        <f t="shared" si="43"/>
        <v>000001111111100000</v>
      </c>
      <c r="AB225" s="26">
        <f t="shared" si="44"/>
        <v>0</v>
      </c>
      <c r="AC225" s="12">
        <f t="shared" si="45"/>
        <v>12</v>
      </c>
      <c r="AD225" s="13">
        <f t="shared" si="46"/>
        <v>8</v>
      </c>
      <c r="AE225" s="12">
        <f t="shared" si="51"/>
        <v>4</v>
      </c>
      <c r="AF225" s="6">
        <f t="shared" si="47"/>
        <v>0</v>
      </c>
      <c r="AG225" s="6">
        <f t="shared" si="48"/>
        <v>0</v>
      </c>
      <c r="AH225" s="6">
        <f t="shared" si="52"/>
        <v>0</v>
      </c>
      <c r="AI225" s="21">
        <f t="shared" si="49"/>
        <v>4</v>
      </c>
      <c r="AJ225" s="21">
        <f t="shared" si="50"/>
        <v>0.77777777777777779</v>
      </c>
      <c r="AK225" s="15">
        <f t="shared" si="53"/>
        <v>0</v>
      </c>
      <c r="AL225" s="15">
        <f t="shared" si="54"/>
        <v>0</v>
      </c>
      <c r="AM225" s="15">
        <f t="shared" si="55"/>
        <v>0</v>
      </c>
    </row>
    <row r="226" spans="1:39" x14ac:dyDescent="0.5">
      <c r="A226" s="8">
        <v>115</v>
      </c>
      <c r="B226" s="8" t="s">
        <v>1</v>
      </c>
      <c r="C226" s="8" t="s">
        <v>6</v>
      </c>
      <c r="D226" s="8">
        <v>18</v>
      </c>
      <c r="E226" t="s">
        <v>12</v>
      </c>
      <c r="F226" t="s">
        <v>13</v>
      </c>
      <c r="G226" s="2" t="s">
        <v>4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1</v>
      </c>
      <c r="Q226" s="2">
        <v>1</v>
      </c>
      <c r="R226" s="2">
        <v>1</v>
      </c>
      <c r="S226" s="2">
        <v>1</v>
      </c>
      <c r="T226" s="2">
        <v>1</v>
      </c>
      <c r="U226" s="2">
        <v>1</v>
      </c>
      <c r="V226" s="2">
        <v>1</v>
      </c>
      <c r="W226" s="2">
        <v>0</v>
      </c>
      <c r="X226" s="2">
        <v>0</v>
      </c>
      <c r="Y226" s="2">
        <v>0</v>
      </c>
      <c r="Z226" s="3" t="str">
        <f t="shared" si="42"/>
        <v>000000001111111000</v>
      </c>
      <c r="AA226" s="4" t="str">
        <f t="shared" si="43"/>
        <v>000000000001111100</v>
      </c>
      <c r="AB226" s="26">
        <f t="shared" si="44"/>
        <v>0</v>
      </c>
      <c r="AC226" s="12">
        <f t="shared" si="45"/>
        <v>7</v>
      </c>
      <c r="AD226" s="13">
        <f t="shared" si="46"/>
        <v>5</v>
      </c>
      <c r="AE226" s="12">
        <f t="shared" si="51"/>
        <v>2</v>
      </c>
      <c r="AF226" s="6">
        <f t="shared" si="47"/>
        <v>20</v>
      </c>
      <c r="AG226" s="6">
        <f t="shared" si="48"/>
        <v>25</v>
      </c>
      <c r="AH226" s="6">
        <f t="shared" si="52"/>
        <v>-5</v>
      </c>
      <c r="AI226" s="21">
        <f t="shared" si="49"/>
        <v>-1</v>
      </c>
      <c r="AJ226" s="21">
        <f t="shared" si="50"/>
        <v>0.33333333333333331</v>
      </c>
      <c r="AK226" s="15">
        <f t="shared" si="53"/>
        <v>1</v>
      </c>
      <c r="AL226" s="15">
        <f t="shared" si="54"/>
        <v>0</v>
      </c>
      <c r="AM226" s="15">
        <f t="shared" si="55"/>
        <v>1</v>
      </c>
    </row>
    <row r="227" spans="1:39" x14ac:dyDescent="0.5">
      <c r="A227" s="8">
        <v>116</v>
      </c>
      <c r="B227" s="8" t="s">
        <v>1</v>
      </c>
      <c r="C227" s="8" t="s">
        <v>6</v>
      </c>
      <c r="D227" s="8">
        <v>18</v>
      </c>
      <c r="E227" t="s">
        <v>12</v>
      </c>
      <c r="F227" t="s">
        <v>13</v>
      </c>
      <c r="G227" s="2" t="s">
        <v>3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1</v>
      </c>
      <c r="O227" s="2">
        <v>1</v>
      </c>
      <c r="P227" s="2">
        <v>1</v>
      </c>
      <c r="Q227" s="2">
        <v>1</v>
      </c>
      <c r="R227" s="2">
        <v>1</v>
      </c>
      <c r="S227" s="2">
        <v>1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3" t="str">
        <f t="shared" si="42"/>
        <v>000000111111000000</v>
      </c>
      <c r="AA227" s="4" t="str">
        <f t="shared" si="43"/>
        <v>000001111111100000</v>
      </c>
      <c r="AB227" s="26">
        <f t="shared" si="44"/>
        <v>0</v>
      </c>
      <c r="AC227" s="12">
        <f t="shared" si="45"/>
        <v>6</v>
      </c>
      <c r="AD227" s="13">
        <f t="shared" si="46"/>
        <v>8</v>
      </c>
      <c r="AE227" s="12">
        <f t="shared" si="51"/>
        <v>-2</v>
      </c>
      <c r="AF227" s="6">
        <f t="shared" si="47"/>
        <v>0</v>
      </c>
      <c r="AG227" s="6">
        <f t="shared" si="48"/>
        <v>0</v>
      </c>
      <c r="AH227" s="6">
        <f t="shared" si="52"/>
        <v>0</v>
      </c>
      <c r="AI227" s="21">
        <f t="shared" si="49"/>
        <v>6</v>
      </c>
      <c r="AJ227" s="21">
        <f t="shared" si="50"/>
        <v>1</v>
      </c>
      <c r="AK227" s="15">
        <f t="shared" si="53"/>
        <v>0</v>
      </c>
      <c r="AL227" s="15">
        <f t="shared" si="54"/>
        <v>0</v>
      </c>
      <c r="AM227" s="15">
        <f t="shared" si="55"/>
        <v>0</v>
      </c>
    </row>
    <row r="228" spans="1:39" x14ac:dyDescent="0.5">
      <c r="A228" s="8">
        <v>116</v>
      </c>
      <c r="B228" s="8" t="s">
        <v>1</v>
      </c>
      <c r="C228" s="8" t="s">
        <v>6</v>
      </c>
      <c r="D228" s="8">
        <v>18</v>
      </c>
      <c r="E228" t="s">
        <v>12</v>
      </c>
      <c r="F228" t="s">
        <v>13</v>
      </c>
      <c r="G228" s="2" t="s">
        <v>5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1</v>
      </c>
      <c r="R228" s="2">
        <v>1</v>
      </c>
      <c r="S228" s="2">
        <v>1</v>
      </c>
      <c r="T228" s="2">
        <v>1</v>
      </c>
      <c r="U228" s="2">
        <v>1</v>
      </c>
      <c r="V228" s="2">
        <v>0</v>
      </c>
      <c r="W228" s="2">
        <v>0</v>
      </c>
      <c r="X228" s="2">
        <v>0</v>
      </c>
      <c r="Y228" s="2">
        <v>0</v>
      </c>
      <c r="Z228" s="3" t="str">
        <f t="shared" si="42"/>
        <v>000000000111110000</v>
      </c>
      <c r="AA228" s="4" t="str">
        <f t="shared" si="43"/>
        <v>001111100000000000</v>
      </c>
      <c r="AB228" s="26">
        <f t="shared" si="44"/>
        <v>0</v>
      </c>
      <c r="AC228" s="12">
        <f t="shared" si="45"/>
        <v>5</v>
      </c>
      <c r="AD228" s="13">
        <f t="shared" si="46"/>
        <v>5</v>
      </c>
      <c r="AE228" s="12">
        <f t="shared" si="51"/>
        <v>0</v>
      </c>
      <c r="AF228" s="6">
        <f t="shared" si="47"/>
        <v>15</v>
      </c>
      <c r="AG228" s="6">
        <f t="shared" si="48"/>
        <v>-25</v>
      </c>
      <c r="AH228" s="6">
        <f t="shared" si="52"/>
        <v>40</v>
      </c>
      <c r="AI228" s="21">
        <f t="shared" si="49"/>
        <v>-5</v>
      </c>
      <c r="AJ228" s="21">
        <f t="shared" si="50"/>
        <v>-0.1111111111111111</v>
      </c>
      <c r="AK228" s="15">
        <f t="shared" si="53"/>
        <v>0</v>
      </c>
      <c r="AL228" s="15">
        <f t="shared" si="54"/>
        <v>1</v>
      </c>
      <c r="AM228" s="15">
        <f t="shared" si="55"/>
        <v>0</v>
      </c>
    </row>
    <row r="229" spans="1:39" x14ac:dyDescent="0.5">
      <c r="A229" s="8">
        <v>116</v>
      </c>
      <c r="B229" s="8" t="s">
        <v>1</v>
      </c>
      <c r="C229" s="8" t="s">
        <v>6</v>
      </c>
      <c r="D229" s="8">
        <v>18</v>
      </c>
      <c r="E229" t="s">
        <v>12</v>
      </c>
      <c r="F229" t="s">
        <v>13</v>
      </c>
      <c r="G229" s="2" t="s">
        <v>4</v>
      </c>
      <c r="H229" s="2">
        <v>0</v>
      </c>
      <c r="I229" s="2">
        <v>0</v>
      </c>
      <c r="J229" s="2">
        <v>0</v>
      </c>
      <c r="K229" s="2">
        <v>0</v>
      </c>
      <c r="L229" s="2">
        <v>1</v>
      </c>
      <c r="M229" s="2">
        <v>1</v>
      </c>
      <c r="N229" s="2">
        <v>1</v>
      </c>
      <c r="O229" s="2">
        <v>1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3" t="str">
        <f t="shared" si="42"/>
        <v>000011110000000000</v>
      </c>
      <c r="AA229" s="4" t="str">
        <f t="shared" si="43"/>
        <v>000000000001111100</v>
      </c>
      <c r="AB229" s="26">
        <f t="shared" si="44"/>
        <v>0</v>
      </c>
      <c r="AC229" s="12">
        <f t="shared" si="45"/>
        <v>4</v>
      </c>
      <c r="AD229" s="13">
        <f t="shared" si="46"/>
        <v>5</v>
      </c>
      <c r="AE229" s="12">
        <f t="shared" si="51"/>
        <v>-1</v>
      </c>
      <c r="AF229" s="6">
        <f t="shared" si="47"/>
        <v>-14</v>
      </c>
      <c r="AG229" s="6">
        <f t="shared" si="48"/>
        <v>25</v>
      </c>
      <c r="AH229" s="6">
        <f t="shared" si="52"/>
        <v>-39</v>
      </c>
      <c r="AI229" s="21">
        <f t="shared" si="49"/>
        <v>-4</v>
      </c>
      <c r="AJ229" s="21">
        <f t="shared" si="50"/>
        <v>0</v>
      </c>
      <c r="AK229" s="15">
        <f t="shared" si="53"/>
        <v>0</v>
      </c>
      <c r="AL229" s="15">
        <f t="shared" si="54"/>
        <v>-1</v>
      </c>
      <c r="AM229" s="15">
        <f t="shared" si="55"/>
        <v>-1</v>
      </c>
    </row>
    <row r="230" spans="1:39" x14ac:dyDescent="0.5">
      <c r="A230" s="8">
        <v>117</v>
      </c>
      <c r="B230" s="8" t="s">
        <v>1</v>
      </c>
      <c r="C230" s="8" t="s">
        <v>2</v>
      </c>
      <c r="D230" s="8">
        <v>19</v>
      </c>
      <c r="E230" t="s">
        <v>12</v>
      </c>
      <c r="F230" t="s">
        <v>13</v>
      </c>
      <c r="G230" s="2" t="s">
        <v>5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1</v>
      </c>
      <c r="R230" s="2">
        <v>1</v>
      </c>
      <c r="S230" s="2">
        <v>1</v>
      </c>
      <c r="T230" s="2">
        <v>1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3" t="str">
        <f t="shared" si="42"/>
        <v>000000000111100000</v>
      </c>
      <c r="AA230" s="4" t="str">
        <f t="shared" si="43"/>
        <v>001111100000000000</v>
      </c>
      <c r="AB230" s="26">
        <f t="shared" si="44"/>
        <v>0</v>
      </c>
      <c r="AC230" s="12">
        <f t="shared" si="45"/>
        <v>4</v>
      </c>
      <c r="AD230" s="13">
        <f t="shared" si="46"/>
        <v>5</v>
      </c>
      <c r="AE230" s="12">
        <f t="shared" si="51"/>
        <v>-1</v>
      </c>
      <c r="AF230" s="6">
        <f t="shared" si="47"/>
        <v>10</v>
      </c>
      <c r="AG230" s="6">
        <f t="shared" si="48"/>
        <v>-25</v>
      </c>
      <c r="AH230" s="6">
        <f t="shared" si="52"/>
        <v>35</v>
      </c>
      <c r="AI230" s="21">
        <f t="shared" si="49"/>
        <v>-4</v>
      </c>
      <c r="AJ230" s="21">
        <f t="shared" si="50"/>
        <v>0</v>
      </c>
      <c r="AK230" s="15">
        <f t="shared" si="53"/>
        <v>0</v>
      </c>
      <c r="AL230" s="15">
        <f t="shared" si="54"/>
        <v>1</v>
      </c>
      <c r="AM230" s="15">
        <f t="shared" si="55"/>
        <v>0</v>
      </c>
    </row>
    <row r="231" spans="1:39" x14ac:dyDescent="0.5">
      <c r="A231" s="8">
        <v>117</v>
      </c>
      <c r="B231" s="8" t="s">
        <v>1</v>
      </c>
      <c r="C231" s="8" t="s">
        <v>2</v>
      </c>
      <c r="D231" s="8">
        <v>19</v>
      </c>
      <c r="E231" t="s">
        <v>12</v>
      </c>
      <c r="F231" t="s">
        <v>13</v>
      </c>
      <c r="G231" s="2" t="s">
        <v>3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1</v>
      </c>
      <c r="P231" s="2">
        <v>1</v>
      </c>
      <c r="Q231" s="2">
        <v>1</v>
      </c>
      <c r="R231" s="2">
        <v>1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3" t="str">
        <f t="shared" si="42"/>
        <v>000000011110000000</v>
      </c>
      <c r="AA231" s="4" t="str">
        <f t="shared" si="43"/>
        <v>000001111111100000</v>
      </c>
      <c r="AB231" s="26">
        <f t="shared" si="44"/>
        <v>0</v>
      </c>
      <c r="AC231" s="12">
        <f t="shared" si="45"/>
        <v>4</v>
      </c>
      <c r="AD231" s="13">
        <f t="shared" si="46"/>
        <v>8</v>
      </c>
      <c r="AE231" s="12">
        <f t="shared" si="51"/>
        <v>-4</v>
      </c>
      <c r="AF231" s="6">
        <f t="shared" si="47"/>
        <v>0</v>
      </c>
      <c r="AG231" s="6">
        <f t="shared" si="48"/>
        <v>0</v>
      </c>
      <c r="AH231" s="6">
        <f t="shared" si="52"/>
        <v>0</v>
      </c>
      <c r="AI231" s="21">
        <f t="shared" si="49"/>
        <v>4</v>
      </c>
      <c r="AJ231" s="21">
        <f t="shared" si="50"/>
        <v>0.77777777777777779</v>
      </c>
      <c r="AK231" s="15">
        <f t="shared" si="53"/>
        <v>0</v>
      </c>
      <c r="AL231" s="15">
        <f t="shared" si="54"/>
        <v>0</v>
      </c>
      <c r="AM231" s="15">
        <f t="shared" si="55"/>
        <v>0</v>
      </c>
    </row>
    <row r="232" spans="1:39" x14ac:dyDescent="0.5">
      <c r="A232" s="8">
        <v>117</v>
      </c>
      <c r="B232" s="8" t="s">
        <v>1</v>
      </c>
      <c r="C232" s="8" t="s">
        <v>2</v>
      </c>
      <c r="D232" s="8">
        <v>19</v>
      </c>
      <c r="E232" t="s">
        <v>12</v>
      </c>
      <c r="F232" t="s">
        <v>13</v>
      </c>
      <c r="G232" s="2" t="s">
        <v>4</v>
      </c>
      <c r="H232" s="2">
        <v>0</v>
      </c>
      <c r="I232" s="2">
        <v>0</v>
      </c>
      <c r="J232" s="2">
        <v>0</v>
      </c>
      <c r="K232" s="2">
        <v>0</v>
      </c>
      <c r="L232" s="2">
        <v>1</v>
      </c>
      <c r="M232" s="2">
        <v>1</v>
      </c>
      <c r="N232" s="2">
        <v>1</v>
      </c>
      <c r="O232" s="2">
        <v>1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3" t="str">
        <f t="shared" si="42"/>
        <v>000011110000000000</v>
      </c>
      <c r="AA232" s="4" t="str">
        <f t="shared" si="43"/>
        <v>000000000001111100</v>
      </c>
      <c r="AB232" s="26">
        <f t="shared" si="44"/>
        <v>0</v>
      </c>
      <c r="AC232" s="12">
        <f t="shared" si="45"/>
        <v>4</v>
      </c>
      <c r="AD232" s="13">
        <f t="shared" si="46"/>
        <v>5</v>
      </c>
      <c r="AE232" s="12">
        <f t="shared" si="51"/>
        <v>-1</v>
      </c>
      <c r="AF232" s="6">
        <f t="shared" si="47"/>
        <v>-14</v>
      </c>
      <c r="AG232" s="6">
        <f t="shared" si="48"/>
        <v>25</v>
      </c>
      <c r="AH232" s="6">
        <f t="shared" si="52"/>
        <v>-39</v>
      </c>
      <c r="AI232" s="21">
        <f t="shared" si="49"/>
        <v>-4</v>
      </c>
      <c r="AJ232" s="21">
        <f t="shared" si="50"/>
        <v>0</v>
      </c>
      <c r="AK232" s="15">
        <f t="shared" si="53"/>
        <v>0</v>
      </c>
      <c r="AL232" s="15">
        <f t="shared" si="54"/>
        <v>-1</v>
      </c>
      <c r="AM232" s="15">
        <f t="shared" si="55"/>
        <v>-1</v>
      </c>
    </row>
    <row r="233" spans="1:39" x14ac:dyDescent="0.5">
      <c r="A233" s="8">
        <v>119</v>
      </c>
      <c r="B233" s="8" t="s">
        <v>1</v>
      </c>
      <c r="C233" s="8" t="s">
        <v>2</v>
      </c>
      <c r="D233" s="8">
        <v>19</v>
      </c>
      <c r="E233" t="s">
        <v>12</v>
      </c>
      <c r="F233" t="s">
        <v>0</v>
      </c>
      <c r="G233" s="2" t="s">
        <v>3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1</v>
      </c>
      <c r="P233" s="2">
        <v>1</v>
      </c>
      <c r="Q233" s="2">
        <v>1</v>
      </c>
      <c r="R233" s="2">
        <v>1</v>
      </c>
      <c r="S233" s="2">
        <v>1</v>
      </c>
      <c r="T233" s="2">
        <v>1</v>
      </c>
      <c r="U233" s="2">
        <v>1</v>
      </c>
      <c r="V233" s="2">
        <v>0</v>
      </c>
      <c r="W233" s="2">
        <v>0</v>
      </c>
      <c r="X233" s="2">
        <v>0</v>
      </c>
      <c r="Y233" s="2">
        <v>0</v>
      </c>
      <c r="Z233" s="3" t="str">
        <f t="shared" si="42"/>
        <v>000000011111110000</v>
      </c>
      <c r="AA233" s="4" t="str">
        <f t="shared" si="43"/>
        <v>000001111111100000</v>
      </c>
      <c r="AB233" s="26">
        <f t="shared" si="44"/>
        <v>0</v>
      </c>
      <c r="AC233" s="12">
        <f t="shared" si="45"/>
        <v>7</v>
      </c>
      <c r="AD233" s="13">
        <f t="shared" si="46"/>
        <v>8</v>
      </c>
      <c r="AE233" s="12">
        <f t="shared" si="51"/>
        <v>-1</v>
      </c>
      <c r="AF233" s="6">
        <f t="shared" si="47"/>
        <v>12</v>
      </c>
      <c r="AG233" s="6">
        <f t="shared" si="48"/>
        <v>0</v>
      </c>
      <c r="AH233" s="6">
        <f t="shared" si="52"/>
        <v>12</v>
      </c>
      <c r="AI233" s="21">
        <f t="shared" si="49"/>
        <v>5</v>
      </c>
      <c r="AJ233" s="21">
        <f t="shared" si="50"/>
        <v>0.88888888888888884</v>
      </c>
      <c r="AK233" s="15">
        <f t="shared" si="53"/>
        <v>0</v>
      </c>
      <c r="AL233" s="15">
        <f t="shared" si="54"/>
        <v>0</v>
      </c>
      <c r="AM233" s="15">
        <f t="shared" si="55"/>
        <v>0</v>
      </c>
    </row>
    <row r="234" spans="1:39" x14ac:dyDescent="0.5">
      <c r="A234" s="8">
        <v>119</v>
      </c>
      <c r="B234" s="8" t="s">
        <v>1</v>
      </c>
      <c r="C234" s="8" t="s">
        <v>2</v>
      </c>
      <c r="D234" s="8">
        <v>19</v>
      </c>
      <c r="E234" t="s">
        <v>12</v>
      </c>
      <c r="F234" t="s">
        <v>0</v>
      </c>
      <c r="G234" s="2" t="s">
        <v>4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1</v>
      </c>
      <c r="Q234" s="2">
        <v>1</v>
      </c>
      <c r="R234" s="2">
        <v>1</v>
      </c>
      <c r="S234" s="2">
        <v>1</v>
      </c>
      <c r="T234" s="2">
        <v>1</v>
      </c>
      <c r="U234" s="2">
        <v>1</v>
      </c>
      <c r="V234" s="2">
        <v>1</v>
      </c>
      <c r="W234" s="2">
        <v>0</v>
      </c>
      <c r="X234" s="2">
        <v>0</v>
      </c>
      <c r="Y234" s="2">
        <v>0</v>
      </c>
      <c r="Z234" s="3" t="str">
        <f t="shared" si="42"/>
        <v>000000001111111000</v>
      </c>
      <c r="AA234" s="4" t="str">
        <f t="shared" si="43"/>
        <v>000000000001111100</v>
      </c>
      <c r="AB234" s="26">
        <f t="shared" si="44"/>
        <v>0</v>
      </c>
      <c r="AC234" s="12">
        <f t="shared" si="45"/>
        <v>7</v>
      </c>
      <c r="AD234" s="13">
        <f t="shared" si="46"/>
        <v>5</v>
      </c>
      <c r="AE234" s="12">
        <f t="shared" si="51"/>
        <v>2</v>
      </c>
      <c r="AF234" s="6">
        <f t="shared" si="47"/>
        <v>20</v>
      </c>
      <c r="AG234" s="6">
        <f t="shared" si="48"/>
        <v>25</v>
      </c>
      <c r="AH234" s="6">
        <f t="shared" si="52"/>
        <v>-5</v>
      </c>
      <c r="AI234" s="21">
        <f t="shared" si="49"/>
        <v>-1</v>
      </c>
      <c r="AJ234" s="21">
        <f t="shared" si="50"/>
        <v>0.33333333333333331</v>
      </c>
      <c r="AK234" s="15">
        <f t="shared" si="53"/>
        <v>1</v>
      </c>
      <c r="AL234" s="15">
        <f t="shared" si="54"/>
        <v>0</v>
      </c>
      <c r="AM234" s="15">
        <f t="shared" si="55"/>
        <v>1</v>
      </c>
    </row>
    <row r="235" spans="1:39" x14ac:dyDescent="0.5">
      <c r="A235" s="8">
        <v>119</v>
      </c>
      <c r="B235" s="8" t="s">
        <v>1</v>
      </c>
      <c r="C235" s="8" t="s">
        <v>2</v>
      </c>
      <c r="D235" s="8">
        <v>19</v>
      </c>
      <c r="E235" t="s">
        <v>12</v>
      </c>
      <c r="F235" t="s">
        <v>0</v>
      </c>
      <c r="G235" s="2" t="s">
        <v>5</v>
      </c>
      <c r="H235" s="2">
        <v>0</v>
      </c>
      <c r="I235" s="2">
        <v>0</v>
      </c>
      <c r="J235" s="2">
        <v>0</v>
      </c>
      <c r="K235" s="2">
        <v>0</v>
      </c>
      <c r="L235" s="2">
        <v>1</v>
      </c>
      <c r="M235" s="2">
        <v>1</v>
      </c>
      <c r="N235" s="2">
        <v>1</v>
      </c>
      <c r="O235" s="2">
        <v>1</v>
      </c>
      <c r="P235" s="2">
        <v>1</v>
      </c>
      <c r="Q235" s="2">
        <v>1</v>
      </c>
      <c r="R235" s="2">
        <v>1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3" t="str">
        <f t="shared" si="42"/>
        <v>000011111110000000</v>
      </c>
      <c r="AA235" s="4" t="str">
        <f t="shared" si="43"/>
        <v>001111100000000000</v>
      </c>
      <c r="AB235" s="26">
        <f t="shared" si="44"/>
        <v>0</v>
      </c>
      <c r="AC235" s="12">
        <f t="shared" si="45"/>
        <v>7</v>
      </c>
      <c r="AD235" s="13">
        <f t="shared" si="46"/>
        <v>5</v>
      </c>
      <c r="AE235" s="12">
        <f t="shared" si="51"/>
        <v>2</v>
      </c>
      <c r="AF235" s="6">
        <f t="shared" si="47"/>
        <v>-12</v>
      </c>
      <c r="AG235" s="6">
        <f t="shared" si="48"/>
        <v>-25</v>
      </c>
      <c r="AH235" s="6">
        <f t="shared" si="52"/>
        <v>13</v>
      </c>
      <c r="AI235" s="21">
        <f t="shared" si="49"/>
        <v>-3</v>
      </c>
      <c r="AJ235" s="21">
        <f t="shared" si="50"/>
        <v>0.1111111111111111</v>
      </c>
      <c r="AK235" s="15">
        <f t="shared" si="53"/>
        <v>1</v>
      </c>
      <c r="AL235" s="15">
        <f t="shared" si="54"/>
        <v>0</v>
      </c>
      <c r="AM235" s="15">
        <f t="shared" si="55"/>
        <v>1</v>
      </c>
    </row>
    <row r="236" spans="1:39" x14ac:dyDescent="0.5">
      <c r="A236" s="8">
        <v>120</v>
      </c>
      <c r="B236" s="8" t="s">
        <v>1</v>
      </c>
      <c r="C236" s="8" t="s">
        <v>6</v>
      </c>
      <c r="D236" s="8">
        <v>18</v>
      </c>
      <c r="E236" t="s">
        <v>12</v>
      </c>
      <c r="F236" t="s">
        <v>0</v>
      </c>
      <c r="G236" s="2" t="s">
        <v>4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1</v>
      </c>
      <c r="P236" s="2">
        <v>1</v>
      </c>
      <c r="Q236" s="2">
        <v>1</v>
      </c>
      <c r="R236" s="2">
        <v>1</v>
      </c>
      <c r="S236" s="2">
        <v>1</v>
      </c>
      <c r="T236" s="2">
        <v>1</v>
      </c>
      <c r="U236" s="2">
        <v>1</v>
      </c>
      <c r="V236" s="2">
        <v>1</v>
      </c>
      <c r="W236" s="2">
        <v>0</v>
      </c>
      <c r="X236" s="2">
        <v>0</v>
      </c>
      <c r="Y236" s="2">
        <v>0</v>
      </c>
      <c r="Z236" s="3" t="str">
        <f t="shared" si="42"/>
        <v>000000011111111000</v>
      </c>
      <c r="AA236" s="4" t="str">
        <f t="shared" si="43"/>
        <v>000000000001111100</v>
      </c>
      <c r="AB236" s="26">
        <f t="shared" si="44"/>
        <v>0</v>
      </c>
      <c r="AC236" s="12">
        <f t="shared" si="45"/>
        <v>8</v>
      </c>
      <c r="AD236" s="13">
        <f t="shared" si="46"/>
        <v>5</v>
      </c>
      <c r="AE236" s="12">
        <f t="shared" si="51"/>
        <v>3</v>
      </c>
      <c r="AF236" s="6">
        <f t="shared" si="47"/>
        <v>18</v>
      </c>
      <c r="AG236" s="6">
        <f t="shared" si="48"/>
        <v>25</v>
      </c>
      <c r="AH236" s="6">
        <f t="shared" si="52"/>
        <v>-7</v>
      </c>
      <c r="AI236" s="21">
        <f t="shared" si="49"/>
        <v>-2</v>
      </c>
      <c r="AJ236" s="21">
        <f t="shared" si="50"/>
        <v>0.22222222222222221</v>
      </c>
      <c r="AK236" s="15">
        <f t="shared" si="53"/>
        <v>1</v>
      </c>
      <c r="AL236" s="15">
        <f t="shared" si="54"/>
        <v>0</v>
      </c>
      <c r="AM236" s="15">
        <f t="shared" si="55"/>
        <v>1</v>
      </c>
    </row>
    <row r="237" spans="1:39" x14ac:dyDescent="0.5">
      <c r="A237" s="8">
        <v>120</v>
      </c>
      <c r="B237" s="8" t="s">
        <v>1</v>
      </c>
      <c r="C237" s="8" t="s">
        <v>6</v>
      </c>
      <c r="D237" s="8">
        <v>18</v>
      </c>
      <c r="E237" t="s">
        <v>12</v>
      </c>
      <c r="F237" t="s">
        <v>0</v>
      </c>
      <c r="G237" s="2" t="s">
        <v>5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1</v>
      </c>
      <c r="N237" s="2">
        <v>1</v>
      </c>
      <c r="O237" s="2">
        <v>1</v>
      </c>
      <c r="P237" s="2">
        <v>1</v>
      </c>
      <c r="Q237" s="2">
        <v>1</v>
      </c>
      <c r="R237" s="2">
        <v>1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3" t="str">
        <f t="shared" si="42"/>
        <v>000001111110000000</v>
      </c>
      <c r="AA237" s="4" t="str">
        <f t="shared" si="43"/>
        <v>001111100000000000</v>
      </c>
      <c r="AB237" s="26">
        <f t="shared" si="44"/>
        <v>0</v>
      </c>
      <c r="AC237" s="12">
        <f t="shared" si="45"/>
        <v>6</v>
      </c>
      <c r="AD237" s="13">
        <f t="shared" si="46"/>
        <v>5</v>
      </c>
      <c r="AE237" s="12">
        <f t="shared" si="51"/>
        <v>1</v>
      </c>
      <c r="AF237" s="6">
        <f t="shared" si="47"/>
        <v>-7</v>
      </c>
      <c r="AG237" s="6">
        <f t="shared" si="48"/>
        <v>-25</v>
      </c>
      <c r="AH237" s="6">
        <f t="shared" si="52"/>
        <v>18</v>
      </c>
      <c r="AI237" s="21">
        <f t="shared" si="49"/>
        <v>-4</v>
      </c>
      <c r="AJ237" s="21">
        <f t="shared" si="50"/>
        <v>0</v>
      </c>
      <c r="AK237" s="15">
        <f t="shared" si="53"/>
        <v>1</v>
      </c>
      <c r="AL237" s="15">
        <f t="shared" si="54"/>
        <v>0</v>
      </c>
      <c r="AM237" s="15">
        <f t="shared" si="55"/>
        <v>1</v>
      </c>
    </row>
    <row r="238" spans="1:39" x14ac:dyDescent="0.5">
      <c r="A238" s="8">
        <v>120</v>
      </c>
      <c r="B238" s="8" t="s">
        <v>1</v>
      </c>
      <c r="C238" s="8" t="s">
        <v>6</v>
      </c>
      <c r="D238" s="8">
        <v>18</v>
      </c>
      <c r="E238" t="s">
        <v>12</v>
      </c>
      <c r="F238" t="s">
        <v>0</v>
      </c>
      <c r="G238" s="2" t="s">
        <v>3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1</v>
      </c>
      <c r="Q238" s="2">
        <v>1</v>
      </c>
      <c r="R238" s="2">
        <v>1</v>
      </c>
      <c r="S238" s="2">
        <v>1</v>
      </c>
      <c r="T238" s="2">
        <v>1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3" t="str">
        <f t="shared" si="42"/>
        <v>000000001111100000</v>
      </c>
      <c r="AA238" s="4" t="str">
        <f t="shared" si="43"/>
        <v>000001111111100000</v>
      </c>
      <c r="AB238" s="26">
        <f t="shared" si="44"/>
        <v>0</v>
      </c>
      <c r="AC238" s="12">
        <f t="shared" si="45"/>
        <v>5</v>
      </c>
      <c r="AD238" s="13">
        <f t="shared" si="46"/>
        <v>8</v>
      </c>
      <c r="AE238" s="12">
        <f t="shared" si="51"/>
        <v>-3</v>
      </c>
      <c r="AF238" s="6">
        <f t="shared" si="47"/>
        <v>9</v>
      </c>
      <c r="AG238" s="6">
        <f t="shared" si="48"/>
        <v>0</v>
      </c>
      <c r="AH238" s="6">
        <f t="shared" si="52"/>
        <v>9</v>
      </c>
      <c r="AI238" s="21">
        <f t="shared" si="49"/>
        <v>5</v>
      </c>
      <c r="AJ238" s="21">
        <f t="shared" si="50"/>
        <v>0.88888888888888884</v>
      </c>
      <c r="AK238" s="15">
        <f t="shared" si="53"/>
        <v>0</v>
      </c>
      <c r="AL238" s="15">
        <f t="shared" si="54"/>
        <v>0</v>
      </c>
      <c r="AM238" s="15">
        <f t="shared" si="55"/>
        <v>0</v>
      </c>
    </row>
    <row r="239" spans="1:39" x14ac:dyDescent="0.5">
      <c r="A239" s="8">
        <v>121</v>
      </c>
      <c r="B239" s="8" t="s">
        <v>1</v>
      </c>
      <c r="C239" s="8" t="s">
        <v>2</v>
      </c>
      <c r="D239" s="8">
        <v>19</v>
      </c>
      <c r="E239" t="s">
        <v>12</v>
      </c>
      <c r="F239" t="s">
        <v>0</v>
      </c>
      <c r="G239" s="2" t="s">
        <v>4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1</v>
      </c>
      <c r="R239" s="2">
        <v>1</v>
      </c>
      <c r="S239" s="2">
        <v>1</v>
      </c>
      <c r="T239" s="2">
        <v>1</v>
      </c>
      <c r="U239" s="2">
        <v>1</v>
      </c>
      <c r="V239" s="2">
        <v>1</v>
      </c>
      <c r="W239" s="2">
        <v>0</v>
      </c>
      <c r="X239" s="2">
        <v>0</v>
      </c>
      <c r="Y239" s="2">
        <v>0</v>
      </c>
      <c r="Z239" s="3" t="str">
        <f t="shared" si="42"/>
        <v>000000000111111000</v>
      </c>
      <c r="AA239" s="4" t="str">
        <f t="shared" si="43"/>
        <v>000000000001111100</v>
      </c>
      <c r="AB239" s="26">
        <f t="shared" si="44"/>
        <v>0</v>
      </c>
      <c r="AC239" s="12">
        <f t="shared" si="45"/>
        <v>6</v>
      </c>
      <c r="AD239" s="13">
        <f t="shared" si="46"/>
        <v>5</v>
      </c>
      <c r="AE239" s="12">
        <f t="shared" si="51"/>
        <v>1</v>
      </c>
      <c r="AF239" s="6">
        <f t="shared" si="47"/>
        <v>21</v>
      </c>
      <c r="AG239" s="6">
        <f t="shared" si="48"/>
        <v>25</v>
      </c>
      <c r="AH239" s="6">
        <f t="shared" si="52"/>
        <v>-4</v>
      </c>
      <c r="AI239" s="21">
        <f t="shared" si="49"/>
        <v>0</v>
      </c>
      <c r="AJ239" s="21">
        <f t="shared" si="50"/>
        <v>0.44444444444444442</v>
      </c>
      <c r="AK239" s="15">
        <f t="shared" si="53"/>
        <v>1</v>
      </c>
      <c r="AL239" s="15">
        <f t="shared" si="54"/>
        <v>0</v>
      </c>
      <c r="AM239" s="15">
        <f t="shared" si="55"/>
        <v>1</v>
      </c>
    </row>
    <row r="240" spans="1:39" x14ac:dyDescent="0.5">
      <c r="A240" s="8">
        <v>121</v>
      </c>
      <c r="B240" s="8" t="s">
        <v>1</v>
      </c>
      <c r="C240" s="8" t="s">
        <v>2</v>
      </c>
      <c r="D240" s="8">
        <v>19</v>
      </c>
      <c r="E240" t="s">
        <v>12</v>
      </c>
      <c r="F240" t="s">
        <v>0</v>
      </c>
      <c r="G240" s="2" t="s">
        <v>3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1</v>
      </c>
      <c r="O240" s="2">
        <v>1</v>
      </c>
      <c r="P240" s="2">
        <v>1</v>
      </c>
      <c r="Q240" s="2">
        <v>1</v>
      </c>
      <c r="R240" s="2">
        <v>1</v>
      </c>
      <c r="S240" s="2">
        <v>1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3" t="str">
        <f t="shared" si="42"/>
        <v>000000111111000000</v>
      </c>
      <c r="AA240" s="4" t="str">
        <f t="shared" si="43"/>
        <v>000001111111100000</v>
      </c>
      <c r="AB240" s="26">
        <f t="shared" si="44"/>
        <v>0</v>
      </c>
      <c r="AC240" s="12">
        <f t="shared" si="45"/>
        <v>6</v>
      </c>
      <c r="AD240" s="13">
        <f t="shared" si="46"/>
        <v>8</v>
      </c>
      <c r="AE240" s="12">
        <f t="shared" si="51"/>
        <v>-2</v>
      </c>
      <c r="AF240" s="6">
        <f t="shared" si="47"/>
        <v>0</v>
      </c>
      <c r="AG240" s="6">
        <f t="shared" si="48"/>
        <v>0</v>
      </c>
      <c r="AH240" s="6">
        <f t="shared" si="52"/>
        <v>0</v>
      </c>
      <c r="AI240" s="21">
        <f t="shared" si="49"/>
        <v>6</v>
      </c>
      <c r="AJ240" s="21">
        <f t="shared" si="50"/>
        <v>1</v>
      </c>
      <c r="AK240" s="15">
        <f t="shared" si="53"/>
        <v>0</v>
      </c>
      <c r="AL240" s="15">
        <f t="shared" si="54"/>
        <v>0</v>
      </c>
      <c r="AM240" s="15">
        <f t="shared" si="55"/>
        <v>0</v>
      </c>
    </row>
    <row r="241" spans="1:39" x14ac:dyDescent="0.5">
      <c r="A241" s="8">
        <v>121</v>
      </c>
      <c r="B241" s="8" t="s">
        <v>1</v>
      </c>
      <c r="C241" s="8" t="s">
        <v>2</v>
      </c>
      <c r="D241" s="8">
        <v>19</v>
      </c>
      <c r="E241" t="s">
        <v>12</v>
      </c>
      <c r="F241" t="s">
        <v>0</v>
      </c>
      <c r="G241" s="2" t="s">
        <v>5</v>
      </c>
      <c r="H241" s="2">
        <v>0</v>
      </c>
      <c r="I241" s="2">
        <v>0</v>
      </c>
      <c r="J241" s="2">
        <v>0</v>
      </c>
      <c r="K241" s="2">
        <v>1</v>
      </c>
      <c r="L241" s="2">
        <v>1</v>
      </c>
      <c r="M241" s="2">
        <v>1</v>
      </c>
      <c r="N241" s="2">
        <v>1</v>
      </c>
      <c r="O241" s="2">
        <v>1</v>
      </c>
      <c r="P241" s="2">
        <v>1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3" t="str">
        <f t="shared" si="42"/>
        <v>000111111000000000</v>
      </c>
      <c r="AA241" s="4" t="str">
        <f t="shared" si="43"/>
        <v>001111100000000000</v>
      </c>
      <c r="AB241" s="26">
        <f t="shared" si="44"/>
        <v>0</v>
      </c>
      <c r="AC241" s="12">
        <f t="shared" si="45"/>
        <v>6</v>
      </c>
      <c r="AD241" s="13">
        <f t="shared" si="46"/>
        <v>5</v>
      </c>
      <c r="AE241" s="12">
        <f t="shared" si="51"/>
        <v>1</v>
      </c>
      <c r="AF241" s="6">
        <f t="shared" si="47"/>
        <v>-21</v>
      </c>
      <c r="AG241" s="6">
        <f t="shared" si="48"/>
        <v>-25</v>
      </c>
      <c r="AH241" s="6">
        <f t="shared" si="52"/>
        <v>4</v>
      </c>
      <c r="AI241" s="21">
        <f t="shared" si="49"/>
        <v>0</v>
      </c>
      <c r="AJ241" s="21">
        <f t="shared" si="50"/>
        <v>0.44444444444444442</v>
      </c>
      <c r="AK241" s="15">
        <f t="shared" si="53"/>
        <v>1</v>
      </c>
      <c r="AL241" s="15">
        <f t="shared" si="54"/>
        <v>0</v>
      </c>
      <c r="AM241" s="15">
        <f t="shared" si="55"/>
        <v>1</v>
      </c>
    </row>
    <row r="242" spans="1:39" x14ac:dyDescent="0.5">
      <c r="A242" s="8">
        <v>122</v>
      </c>
      <c r="B242" s="8" t="s">
        <v>1</v>
      </c>
      <c r="C242" s="8" t="s">
        <v>6</v>
      </c>
      <c r="D242" s="8">
        <v>18</v>
      </c>
      <c r="E242" t="s">
        <v>12</v>
      </c>
      <c r="F242" t="s">
        <v>0</v>
      </c>
      <c r="G242" s="2" t="s">
        <v>4</v>
      </c>
      <c r="H242" s="2">
        <v>0</v>
      </c>
      <c r="I242" s="2">
        <v>0</v>
      </c>
      <c r="J242" s="2">
        <v>0</v>
      </c>
      <c r="K242" s="2">
        <v>1</v>
      </c>
      <c r="L242" s="2">
        <v>0</v>
      </c>
      <c r="M242" s="2">
        <v>0</v>
      </c>
      <c r="N242" s="2">
        <v>1</v>
      </c>
      <c r="O242" s="2">
        <v>1</v>
      </c>
      <c r="P242" s="2">
        <v>1</v>
      </c>
      <c r="Q242" s="2">
        <v>1</v>
      </c>
      <c r="R242" s="2">
        <v>1</v>
      </c>
      <c r="S242" s="2">
        <v>1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3" t="str">
        <f t="shared" si="42"/>
        <v>000100111111000000</v>
      </c>
      <c r="AA242" s="4" t="str">
        <f t="shared" si="43"/>
        <v>000000000001111100</v>
      </c>
      <c r="AB242" s="26">
        <f t="shared" si="44"/>
        <v>0</v>
      </c>
      <c r="AC242" s="12">
        <f t="shared" si="45"/>
        <v>7</v>
      </c>
      <c r="AD242" s="13">
        <f t="shared" si="46"/>
        <v>5</v>
      </c>
      <c r="AE242" s="12">
        <f t="shared" si="51"/>
        <v>2</v>
      </c>
      <c r="AF242" s="6">
        <f t="shared" si="47"/>
        <v>-6</v>
      </c>
      <c r="AG242" s="6">
        <f t="shared" si="48"/>
        <v>25</v>
      </c>
      <c r="AH242" s="6">
        <f t="shared" si="52"/>
        <v>-31</v>
      </c>
      <c r="AI242" s="21">
        <f t="shared" si="49"/>
        <v>-7</v>
      </c>
      <c r="AJ242" s="21">
        <f t="shared" si="50"/>
        <v>-0.33333333333333331</v>
      </c>
      <c r="AK242" s="15">
        <f t="shared" si="53"/>
        <v>0</v>
      </c>
      <c r="AL242" s="15">
        <f t="shared" si="54"/>
        <v>-1</v>
      </c>
      <c r="AM242" s="15">
        <f t="shared" si="55"/>
        <v>-1</v>
      </c>
    </row>
    <row r="243" spans="1:39" x14ac:dyDescent="0.5">
      <c r="A243" s="8">
        <v>122</v>
      </c>
      <c r="B243" s="8" t="s">
        <v>1</v>
      </c>
      <c r="C243" s="8" t="s">
        <v>6</v>
      </c>
      <c r="D243" s="8">
        <v>18</v>
      </c>
      <c r="E243" t="s">
        <v>12</v>
      </c>
      <c r="F243" t="s">
        <v>0</v>
      </c>
      <c r="G243" s="2" t="s">
        <v>3</v>
      </c>
      <c r="H243" s="2">
        <v>0</v>
      </c>
      <c r="I243" s="2">
        <v>0</v>
      </c>
      <c r="J243" s="2">
        <v>0</v>
      </c>
      <c r="K243" s="2">
        <v>0</v>
      </c>
      <c r="L243" s="2">
        <v>1</v>
      </c>
      <c r="M243" s="2">
        <v>1</v>
      </c>
      <c r="N243" s="2">
        <v>1</v>
      </c>
      <c r="O243" s="2">
        <v>0</v>
      </c>
      <c r="P243" s="2">
        <v>0</v>
      </c>
      <c r="Q243" s="2">
        <v>1</v>
      </c>
      <c r="R243" s="2">
        <v>1</v>
      </c>
      <c r="S243" s="2">
        <v>1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3" t="str">
        <f t="shared" si="42"/>
        <v>000011100111000000</v>
      </c>
      <c r="AA243" s="4" t="str">
        <f t="shared" si="43"/>
        <v>000001111111100000</v>
      </c>
      <c r="AB243" s="26">
        <f t="shared" si="44"/>
        <v>0</v>
      </c>
      <c r="AC243" s="12">
        <f t="shared" si="45"/>
        <v>6</v>
      </c>
      <c r="AD243" s="13">
        <f t="shared" si="46"/>
        <v>8</v>
      </c>
      <c r="AE243" s="12">
        <f t="shared" si="51"/>
        <v>-2</v>
      </c>
      <c r="AF243" s="6">
        <f t="shared" si="47"/>
        <v>-6</v>
      </c>
      <c r="AG243" s="6">
        <f t="shared" si="48"/>
        <v>0</v>
      </c>
      <c r="AH243" s="6">
        <f t="shared" si="52"/>
        <v>-6</v>
      </c>
      <c r="AI243" s="21">
        <f t="shared" si="49"/>
        <v>4</v>
      </c>
      <c r="AJ243" s="21">
        <f t="shared" si="50"/>
        <v>0.77777777777777779</v>
      </c>
      <c r="AK243" s="15">
        <f t="shared" si="53"/>
        <v>0</v>
      </c>
      <c r="AL243" s="15">
        <f t="shared" si="54"/>
        <v>0</v>
      </c>
      <c r="AM243" s="15">
        <f t="shared" si="55"/>
        <v>0</v>
      </c>
    </row>
    <row r="244" spans="1:39" x14ac:dyDescent="0.5">
      <c r="A244" s="8">
        <v>122</v>
      </c>
      <c r="B244" s="8" t="s">
        <v>1</v>
      </c>
      <c r="C244" s="8" t="s">
        <v>6</v>
      </c>
      <c r="D244" s="8">
        <v>18</v>
      </c>
      <c r="E244" t="s">
        <v>12</v>
      </c>
      <c r="F244" t="s">
        <v>0</v>
      </c>
      <c r="G244" s="2" t="s">
        <v>5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1</v>
      </c>
      <c r="Q244" s="2">
        <v>1</v>
      </c>
      <c r="R244" s="2">
        <v>1</v>
      </c>
      <c r="S244" s="2">
        <v>1</v>
      </c>
      <c r="T244" s="2">
        <v>0</v>
      </c>
      <c r="U244" s="2">
        <v>0</v>
      </c>
      <c r="V244" s="2">
        <v>1</v>
      </c>
      <c r="W244" s="2">
        <v>0</v>
      </c>
      <c r="X244" s="2">
        <v>0</v>
      </c>
      <c r="Y244" s="2">
        <v>0</v>
      </c>
      <c r="Z244" s="3" t="str">
        <f t="shared" si="42"/>
        <v>000000001111001000</v>
      </c>
      <c r="AA244" s="4" t="str">
        <f t="shared" si="43"/>
        <v>001111100000000000</v>
      </c>
      <c r="AB244" s="26">
        <f t="shared" si="44"/>
        <v>0</v>
      </c>
      <c r="AC244" s="12">
        <f t="shared" si="45"/>
        <v>5</v>
      </c>
      <c r="AD244" s="13">
        <f t="shared" si="46"/>
        <v>5</v>
      </c>
      <c r="AE244" s="12">
        <f t="shared" si="51"/>
        <v>0</v>
      </c>
      <c r="AF244" s="6">
        <f t="shared" si="47"/>
        <v>11</v>
      </c>
      <c r="AG244" s="6">
        <f t="shared" si="48"/>
        <v>-25</v>
      </c>
      <c r="AH244" s="6">
        <f t="shared" si="52"/>
        <v>36</v>
      </c>
      <c r="AI244" s="21">
        <f t="shared" si="49"/>
        <v>-5</v>
      </c>
      <c r="AJ244" s="21">
        <f t="shared" si="50"/>
        <v>-0.1111111111111111</v>
      </c>
      <c r="AK244" s="15">
        <f t="shared" si="53"/>
        <v>0</v>
      </c>
      <c r="AL244" s="15">
        <f t="shared" si="54"/>
        <v>1</v>
      </c>
      <c r="AM244" s="15">
        <f t="shared" si="55"/>
        <v>0</v>
      </c>
    </row>
    <row r="245" spans="1:39" x14ac:dyDescent="0.5">
      <c r="A245" s="8">
        <v>123</v>
      </c>
      <c r="B245" s="8" t="s">
        <v>1</v>
      </c>
      <c r="C245" s="8" t="s">
        <v>2</v>
      </c>
      <c r="D245" s="8">
        <v>18</v>
      </c>
      <c r="E245" t="s">
        <v>12</v>
      </c>
      <c r="F245" t="s">
        <v>0</v>
      </c>
      <c r="G245" s="2" t="s">
        <v>4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1</v>
      </c>
      <c r="R245" s="2">
        <v>1</v>
      </c>
      <c r="S245" s="2">
        <v>1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3" t="str">
        <f t="shared" si="42"/>
        <v>000000000111000000</v>
      </c>
      <c r="AA245" s="4" t="str">
        <f t="shared" si="43"/>
        <v>000000000001111100</v>
      </c>
      <c r="AB245" s="26">
        <f t="shared" si="44"/>
        <v>0</v>
      </c>
      <c r="AC245" s="12">
        <f t="shared" si="45"/>
        <v>3</v>
      </c>
      <c r="AD245" s="13">
        <f t="shared" si="46"/>
        <v>5</v>
      </c>
      <c r="AE245" s="12">
        <f t="shared" si="51"/>
        <v>-2</v>
      </c>
      <c r="AF245" s="6">
        <f t="shared" si="47"/>
        <v>6</v>
      </c>
      <c r="AG245" s="6">
        <f t="shared" si="48"/>
        <v>25</v>
      </c>
      <c r="AH245" s="6">
        <f t="shared" si="52"/>
        <v>-19</v>
      </c>
      <c r="AI245" s="21">
        <f t="shared" si="49"/>
        <v>-3</v>
      </c>
      <c r="AJ245" s="21">
        <f t="shared" si="50"/>
        <v>0.1111111111111111</v>
      </c>
      <c r="AK245" s="15">
        <f t="shared" si="53"/>
        <v>1</v>
      </c>
      <c r="AL245" s="15">
        <f t="shared" si="54"/>
        <v>0</v>
      </c>
      <c r="AM245" s="15">
        <f t="shared" si="55"/>
        <v>1</v>
      </c>
    </row>
    <row r="246" spans="1:39" x14ac:dyDescent="0.5">
      <c r="A246" s="8">
        <v>123</v>
      </c>
      <c r="B246" s="8" t="s">
        <v>1</v>
      </c>
      <c r="C246" s="8" t="s">
        <v>2</v>
      </c>
      <c r="D246" s="8">
        <v>18</v>
      </c>
      <c r="E246" t="s">
        <v>12</v>
      </c>
      <c r="F246" t="s">
        <v>0</v>
      </c>
      <c r="G246" s="2" t="s">
        <v>3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1</v>
      </c>
      <c r="P246" s="2">
        <v>1</v>
      </c>
      <c r="Q246" s="2">
        <v>1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3" t="str">
        <f t="shared" si="42"/>
        <v>000000011100000000</v>
      </c>
      <c r="AA246" s="4" t="str">
        <f t="shared" si="43"/>
        <v>000001111111100000</v>
      </c>
      <c r="AB246" s="26">
        <f t="shared" si="44"/>
        <v>0</v>
      </c>
      <c r="AC246" s="12">
        <f t="shared" si="45"/>
        <v>3</v>
      </c>
      <c r="AD246" s="13">
        <f t="shared" si="46"/>
        <v>8</v>
      </c>
      <c r="AE246" s="12">
        <f t="shared" si="51"/>
        <v>-5</v>
      </c>
      <c r="AF246" s="6">
        <f t="shared" si="47"/>
        <v>-2</v>
      </c>
      <c r="AG246" s="6">
        <f t="shared" si="48"/>
        <v>0</v>
      </c>
      <c r="AH246" s="6">
        <f t="shared" si="52"/>
        <v>-2</v>
      </c>
      <c r="AI246" s="21">
        <f t="shared" si="49"/>
        <v>3</v>
      </c>
      <c r="AJ246" s="21">
        <f t="shared" si="50"/>
        <v>0.66666666666666663</v>
      </c>
      <c r="AK246" s="15">
        <f t="shared" si="53"/>
        <v>0</v>
      </c>
      <c r="AL246" s="15">
        <f t="shared" si="54"/>
        <v>0</v>
      </c>
      <c r="AM246" s="15">
        <f t="shared" si="55"/>
        <v>0</v>
      </c>
    </row>
    <row r="247" spans="1:39" x14ac:dyDescent="0.5">
      <c r="A247" s="8">
        <v>123</v>
      </c>
      <c r="B247" s="8" t="s">
        <v>1</v>
      </c>
      <c r="C247" s="8" t="s">
        <v>2</v>
      </c>
      <c r="D247" s="8">
        <v>18</v>
      </c>
      <c r="E247" t="s">
        <v>12</v>
      </c>
      <c r="F247" t="s">
        <v>0</v>
      </c>
      <c r="G247" s="2" t="s">
        <v>5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1</v>
      </c>
      <c r="P247" s="2">
        <v>1</v>
      </c>
      <c r="Q247" s="2">
        <v>1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3" t="str">
        <f t="shared" si="42"/>
        <v>000000011100000000</v>
      </c>
      <c r="AA247" s="4" t="str">
        <f t="shared" si="43"/>
        <v>001111100000000000</v>
      </c>
      <c r="AB247" s="26">
        <f t="shared" si="44"/>
        <v>0</v>
      </c>
      <c r="AC247" s="12">
        <f t="shared" si="45"/>
        <v>3</v>
      </c>
      <c r="AD247" s="13">
        <f t="shared" si="46"/>
        <v>5</v>
      </c>
      <c r="AE247" s="12">
        <f t="shared" si="51"/>
        <v>-2</v>
      </c>
      <c r="AF247" s="6">
        <f t="shared" si="47"/>
        <v>-2</v>
      </c>
      <c r="AG247" s="6">
        <f t="shared" si="48"/>
        <v>-25</v>
      </c>
      <c r="AH247" s="6">
        <f t="shared" si="52"/>
        <v>23</v>
      </c>
      <c r="AI247" s="21">
        <f t="shared" si="49"/>
        <v>-3</v>
      </c>
      <c r="AJ247" s="21">
        <f t="shared" si="50"/>
        <v>0.1111111111111111</v>
      </c>
      <c r="AK247" s="15">
        <f t="shared" si="53"/>
        <v>1</v>
      </c>
      <c r="AL247" s="15">
        <f t="shared" si="54"/>
        <v>0</v>
      </c>
      <c r="AM247" s="15">
        <f t="shared" si="55"/>
        <v>1</v>
      </c>
    </row>
    <row r="248" spans="1:39" x14ac:dyDescent="0.5">
      <c r="A248" s="8">
        <v>124</v>
      </c>
      <c r="B248" s="8" t="s">
        <v>1</v>
      </c>
      <c r="C248" s="8" t="s">
        <v>2</v>
      </c>
      <c r="D248" s="8">
        <v>18</v>
      </c>
      <c r="E248" t="s">
        <v>12</v>
      </c>
      <c r="F248" t="s">
        <v>0</v>
      </c>
      <c r="G248" s="2" t="s">
        <v>5</v>
      </c>
      <c r="H248" s="2">
        <v>0</v>
      </c>
      <c r="I248" s="2">
        <v>0</v>
      </c>
      <c r="J248" s="2">
        <v>0</v>
      </c>
      <c r="K248" s="2">
        <v>0</v>
      </c>
      <c r="L248" s="2">
        <v>1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3" t="str">
        <f t="shared" si="42"/>
        <v>000010000000000000</v>
      </c>
      <c r="AA248" s="4" t="str">
        <f t="shared" si="43"/>
        <v>001111100000000000</v>
      </c>
      <c r="AB248" s="26">
        <f t="shared" si="44"/>
        <v>0</v>
      </c>
      <c r="AC248" s="12">
        <f t="shared" si="45"/>
        <v>1</v>
      </c>
      <c r="AD248" s="13">
        <f t="shared" si="46"/>
        <v>5</v>
      </c>
      <c r="AE248" s="12">
        <f t="shared" si="51"/>
        <v>-4</v>
      </c>
      <c r="AF248" s="6">
        <f t="shared" si="47"/>
        <v>-5</v>
      </c>
      <c r="AG248" s="6">
        <f t="shared" si="48"/>
        <v>-25</v>
      </c>
      <c r="AH248" s="6">
        <f t="shared" si="52"/>
        <v>20</v>
      </c>
      <c r="AI248" s="21">
        <f t="shared" si="49"/>
        <v>1</v>
      </c>
      <c r="AJ248" s="21">
        <f t="shared" si="50"/>
        <v>0.55555555555555558</v>
      </c>
      <c r="AK248" s="15">
        <f t="shared" si="53"/>
        <v>1</v>
      </c>
      <c r="AL248" s="15">
        <f t="shared" si="54"/>
        <v>0</v>
      </c>
      <c r="AM248" s="15">
        <f t="shared" si="55"/>
        <v>1</v>
      </c>
    </row>
    <row r="249" spans="1:39" x14ac:dyDescent="0.5">
      <c r="A249" s="8">
        <v>124</v>
      </c>
      <c r="B249" s="8" t="s">
        <v>1</v>
      </c>
      <c r="C249" s="8" t="s">
        <v>2</v>
      </c>
      <c r="D249" s="8">
        <v>18</v>
      </c>
      <c r="E249" t="s">
        <v>12</v>
      </c>
      <c r="F249" t="s">
        <v>0</v>
      </c>
      <c r="G249" s="2" t="s">
        <v>3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1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3" t="str">
        <f t="shared" si="42"/>
        <v>000000001000000000</v>
      </c>
      <c r="AA249" s="4" t="str">
        <f t="shared" si="43"/>
        <v>000001111111100000</v>
      </c>
      <c r="AB249" s="26">
        <f t="shared" si="44"/>
        <v>0</v>
      </c>
      <c r="AC249" s="12">
        <f t="shared" si="45"/>
        <v>1</v>
      </c>
      <c r="AD249" s="13">
        <f t="shared" si="46"/>
        <v>8</v>
      </c>
      <c r="AE249" s="12">
        <f t="shared" si="51"/>
        <v>-7</v>
      </c>
      <c r="AF249" s="6">
        <f t="shared" si="47"/>
        <v>-1</v>
      </c>
      <c r="AG249" s="6">
        <f t="shared" si="48"/>
        <v>0</v>
      </c>
      <c r="AH249" s="6">
        <f t="shared" si="52"/>
        <v>-1</v>
      </c>
      <c r="AI249" s="21">
        <f t="shared" si="49"/>
        <v>1</v>
      </c>
      <c r="AJ249" s="21">
        <f t="shared" si="50"/>
        <v>0.44444444444444442</v>
      </c>
      <c r="AK249" s="15">
        <f t="shared" si="53"/>
        <v>0</v>
      </c>
      <c r="AL249" s="15">
        <f t="shared" si="54"/>
        <v>0</v>
      </c>
      <c r="AM249" s="15">
        <f t="shared" si="55"/>
        <v>0</v>
      </c>
    </row>
    <row r="250" spans="1:39" x14ac:dyDescent="0.5">
      <c r="A250" s="8">
        <v>124</v>
      </c>
      <c r="B250" s="8" t="s">
        <v>1</v>
      </c>
      <c r="C250" s="8" t="s">
        <v>2</v>
      </c>
      <c r="D250" s="8">
        <v>18</v>
      </c>
      <c r="E250" t="s">
        <v>12</v>
      </c>
      <c r="F250" t="s">
        <v>0</v>
      </c>
      <c r="G250" s="2" t="s">
        <v>4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1</v>
      </c>
      <c r="V250" s="2">
        <v>0</v>
      </c>
      <c r="W250" s="2">
        <v>0</v>
      </c>
      <c r="X250" s="2">
        <v>0</v>
      </c>
      <c r="Y250" s="2">
        <v>0</v>
      </c>
      <c r="Z250" s="3" t="str">
        <f t="shared" si="42"/>
        <v>000000000000010000</v>
      </c>
      <c r="AA250" s="4" t="str">
        <f t="shared" si="43"/>
        <v>000000000001111100</v>
      </c>
      <c r="AB250" s="26">
        <f t="shared" si="44"/>
        <v>0</v>
      </c>
      <c r="AC250" s="12">
        <f t="shared" si="45"/>
        <v>1</v>
      </c>
      <c r="AD250" s="13">
        <f t="shared" si="46"/>
        <v>5</v>
      </c>
      <c r="AE250" s="12">
        <f t="shared" si="51"/>
        <v>-4</v>
      </c>
      <c r="AF250" s="6">
        <f t="shared" si="47"/>
        <v>5</v>
      </c>
      <c r="AG250" s="6">
        <f t="shared" si="48"/>
        <v>25</v>
      </c>
      <c r="AH250" s="6">
        <f t="shared" si="52"/>
        <v>-20</v>
      </c>
      <c r="AI250" s="21">
        <f t="shared" si="49"/>
        <v>1</v>
      </c>
      <c r="AJ250" s="21">
        <f t="shared" si="50"/>
        <v>0.55555555555555558</v>
      </c>
      <c r="AK250" s="15">
        <f t="shared" si="53"/>
        <v>1</v>
      </c>
      <c r="AL250" s="15">
        <f t="shared" si="54"/>
        <v>0</v>
      </c>
      <c r="AM250" s="15">
        <f t="shared" si="55"/>
        <v>1</v>
      </c>
    </row>
    <row r="251" spans="1:39" x14ac:dyDescent="0.5">
      <c r="A251" s="8">
        <v>125</v>
      </c>
      <c r="B251" s="8" t="s">
        <v>1</v>
      </c>
      <c r="C251" s="8" t="s">
        <v>6</v>
      </c>
      <c r="D251" s="8">
        <v>18</v>
      </c>
      <c r="E251" t="s">
        <v>12</v>
      </c>
      <c r="F251" t="s">
        <v>0</v>
      </c>
      <c r="G251" s="2" t="s">
        <v>4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1</v>
      </c>
      <c r="O251" s="2">
        <v>1</v>
      </c>
      <c r="P251" s="2">
        <v>1</v>
      </c>
      <c r="Q251" s="2">
        <v>1</v>
      </c>
      <c r="R251" s="2">
        <v>1</v>
      </c>
      <c r="S251" s="2">
        <v>1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3" t="str">
        <f t="shared" si="42"/>
        <v>000000111111000000</v>
      </c>
      <c r="AA251" s="4" t="str">
        <f t="shared" si="43"/>
        <v>000000000001111100</v>
      </c>
      <c r="AB251" s="26">
        <f t="shared" si="44"/>
        <v>0</v>
      </c>
      <c r="AC251" s="12">
        <f t="shared" si="45"/>
        <v>6</v>
      </c>
      <c r="AD251" s="13">
        <f t="shared" si="46"/>
        <v>5</v>
      </c>
      <c r="AE251" s="12">
        <f t="shared" si="51"/>
        <v>1</v>
      </c>
      <c r="AF251" s="6">
        <f t="shared" si="47"/>
        <v>0</v>
      </c>
      <c r="AG251" s="6">
        <f t="shared" si="48"/>
        <v>25</v>
      </c>
      <c r="AH251" s="6">
        <f t="shared" si="52"/>
        <v>-25</v>
      </c>
      <c r="AI251" s="21">
        <f t="shared" si="49"/>
        <v>-6</v>
      </c>
      <c r="AJ251" s="21">
        <f t="shared" si="50"/>
        <v>-0.22222222222222221</v>
      </c>
      <c r="AK251" s="15">
        <f t="shared" si="53"/>
        <v>0</v>
      </c>
      <c r="AL251" s="15">
        <f t="shared" si="54"/>
        <v>0</v>
      </c>
      <c r="AM251" s="15">
        <f t="shared" si="55"/>
        <v>0</v>
      </c>
    </row>
    <row r="252" spans="1:39" x14ac:dyDescent="0.5">
      <c r="A252" s="8">
        <v>125</v>
      </c>
      <c r="B252" s="8" t="s">
        <v>1</v>
      </c>
      <c r="C252" s="8" t="s">
        <v>6</v>
      </c>
      <c r="D252" s="8">
        <v>18</v>
      </c>
      <c r="E252" t="s">
        <v>12</v>
      </c>
      <c r="F252" t="s">
        <v>0</v>
      </c>
      <c r="G252" s="2" t="s">
        <v>5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1</v>
      </c>
      <c r="O252" s="2">
        <v>1</v>
      </c>
      <c r="P252" s="2">
        <v>1</v>
      </c>
      <c r="Q252" s="2">
        <v>1</v>
      </c>
      <c r="R252" s="2">
        <v>1</v>
      </c>
      <c r="S252" s="2">
        <v>1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3" t="str">
        <f t="shared" si="42"/>
        <v>000000111111000000</v>
      </c>
      <c r="AA252" s="4" t="str">
        <f t="shared" si="43"/>
        <v>001111100000000000</v>
      </c>
      <c r="AB252" s="26">
        <f t="shared" si="44"/>
        <v>0</v>
      </c>
      <c r="AC252" s="12">
        <f t="shared" si="45"/>
        <v>6</v>
      </c>
      <c r="AD252" s="13">
        <f t="shared" si="46"/>
        <v>5</v>
      </c>
      <c r="AE252" s="12">
        <f t="shared" si="51"/>
        <v>1</v>
      </c>
      <c r="AF252" s="6">
        <f t="shared" si="47"/>
        <v>0</v>
      </c>
      <c r="AG252" s="6">
        <f t="shared" si="48"/>
        <v>-25</v>
      </c>
      <c r="AH252" s="6">
        <f t="shared" si="52"/>
        <v>25</v>
      </c>
      <c r="AI252" s="21">
        <f t="shared" si="49"/>
        <v>-6</v>
      </c>
      <c r="AJ252" s="21">
        <f t="shared" si="50"/>
        <v>-0.22222222222222221</v>
      </c>
      <c r="AK252" s="15">
        <f t="shared" si="53"/>
        <v>0</v>
      </c>
      <c r="AL252" s="15">
        <f t="shared" si="54"/>
        <v>0</v>
      </c>
      <c r="AM252" s="15">
        <f t="shared" si="55"/>
        <v>0</v>
      </c>
    </row>
    <row r="253" spans="1:39" x14ac:dyDescent="0.5">
      <c r="A253" s="8">
        <v>125</v>
      </c>
      <c r="B253" s="8" t="s">
        <v>1</v>
      </c>
      <c r="C253" s="8" t="s">
        <v>6</v>
      </c>
      <c r="D253" s="8">
        <v>18</v>
      </c>
      <c r="E253" t="s">
        <v>12</v>
      </c>
      <c r="F253" t="s">
        <v>0</v>
      </c>
      <c r="G253" s="2" t="s">
        <v>3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1</v>
      </c>
      <c r="O253" s="2">
        <v>1</v>
      </c>
      <c r="P253" s="2">
        <v>0</v>
      </c>
      <c r="Q253" s="2">
        <v>0</v>
      </c>
      <c r="R253" s="2">
        <v>1</v>
      </c>
      <c r="S253" s="2">
        <v>1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3" t="str">
        <f t="shared" si="42"/>
        <v>000000110011000000</v>
      </c>
      <c r="AA253" s="4" t="str">
        <f t="shared" si="43"/>
        <v>000001111111100000</v>
      </c>
      <c r="AB253" s="26">
        <f t="shared" si="44"/>
        <v>0</v>
      </c>
      <c r="AC253" s="12">
        <f t="shared" si="45"/>
        <v>4</v>
      </c>
      <c r="AD253" s="13">
        <f t="shared" si="46"/>
        <v>8</v>
      </c>
      <c r="AE253" s="12">
        <f t="shared" si="51"/>
        <v>-4</v>
      </c>
      <c r="AF253" s="6">
        <f t="shared" si="47"/>
        <v>0</v>
      </c>
      <c r="AG253" s="6">
        <f t="shared" si="48"/>
        <v>0</v>
      </c>
      <c r="AH253" s="6">
        <f t="shared" si="52"/>
        <v>0</v>
      </c>
      <c r="AI253" s="21">
        <f t="shared" si="49"/>
        <v>4</v>
      </c>
      <c r="AJ253" s="21">
        <f t="shared" si="50"/>
        <v>0.77777777777777779</v>
      </c>
      <c r="AK253" s="15">
        <f t="shared" si="53"/>
        <v>0</v>
      </c>
      <c r="AL253" s="15">
        <f t="shared" si="54"/>
        <v>0</v>
      </c>
      <c r="AM253" s="15">
        <f t="shared" si="55"/>
        <v>0</v>
      </c>
    </row>
    <row r="254" spans="1:39" x14ac:dyDescent="0.5">
      <c r="A254" s="8">
        <v>126</v>
      </c>
      <c r="B254" s="8" t="s">
        <v>1</v>
      </c>
      <c r="C254" s="8" t="s">
        <v>6</v>
      </c>
      <c r="D254" s="8">
        <v>19</v>
      </c>
      <c r="E254" t="s">
        <v>12</v>
      </c>
      <c r="F254" t="s">
        <v>0</v>
      </c>
      <c r="G254" s="2" t="s">
        <v>4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1</v>
      </c>
      <c r="O254" s="2">
        <v>1</v>
      </c>
      <c r="P254" s="2">
        <v>1</v>
      </c>
      <c r="Q254" s="2">
        <v>1</v>
      </c>
      <c r="R254" s="2">
        <v>1</v>
      </c>
      <c r="S254" s="2">
        <v>1</v>
      </c>
      <c r="T254" s="2">
        <v>1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3" t="str">
        <f t="shared" si="42"/>
        <v>000000111111100000</v>
      </c>
      <c r="AA254" s="4" t="str">
        <f t="shared" si="43"/>
        <v>000000000001111100</v>
      </c>
      <c r="AB254" s="26">
        <f t="shared" si="44"/>
        <v>0</v>
      </c>
      <c r="AC254" s="12">
        <f t="shared" si="45"/>
        <v>7</v>
      </c>
      <c r="AD254" s="13">
        <f t="shared" si="46"/>
        <v>5</v>
      </c>
      <c r="AE254" s="12">
        <f t="shared" si="51"/>
        <v>2</v>
      </c>
      <c r="AF254" s="6">
        <f t="shared" si="47"/>
        <v>4</v>
      </c>
      <c r="AG254" s="6">
        <f t="shared" si="48"/>
        <v>25</v>
      </c>
      <c r="AH254" s="6">
        <f t="shared" si="52"/>
        <v>-21</v>
      </c>
      <c r="AI254" s="21">
        <f t="shared" si="49"/>
        <v>-5</v>
      </c>
      <c r="AJ254" s="21">
        <f t="shared" si="50"/>
        <v>-0.1111111111111111</v>
      </c>
      <c r="AK254" s="15">
        <f t="shared" si="53"/>
        <v>1</v>
      </c>
      <c r="AL254" s="15">
        <f t="shared" si="54"/>
        <v>0</v>
      </c>
      <c r="AM254" s="15">
        <f t="shared" si="55"/>
        <v>1</v>
      </c>
    </row>
    <row r="255" spans="1:39" x14ac:dyDescent="0.5">
      <c r="A255" s="8">
        <v>126</v>
      </c>
      <c r="B255" s="8" t="s">
        <v>1</v>
      </c>
      <c r="C255" s="8" t="s">
        <v>6</v>
      </c>
      <c r="D255" s="8">
        <v>19</v>
      </c>
      <c r="E255" t="s">
        <v>12</v>
      </c>
      <c r="F255" t="s">
        <v>0</v>
      </c>
      <c r="G255" s="2" t="s">
        <v>5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1</v>
      </c>
      <c r="R255" s="2">
        <v>1</v>
      </c>
      <c r="S255" s="2">
        <v>1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3" t="str">
        <f t="shared" si="42"/>
        <v>000000000111000000</v>
      </c>
      <c r="AA255" s="4" t="str">
        <f t="shared" si="43"/>
        <v>001111100000000000</v>
      </c>
      <c r="AB255" s="26">
        <f t="shared" si="44"/>
        <v>0</v>
      </c>
      <c r="AC255" s="12">
        <f t="shared" si="45"/>
        <v>3</v>
      </c>
      <c r="AD255" s="13">
        <f t="shared" si="46"/>
        <v>5</v>
      </c>
      <c r="AE255" s="12">
        <f t="shared" si="51"/>
        <v>-2</v>
      </c>
      <c r="AF255" s="6">
        <f t="shared" si="47"/>
        <v>6</v>
      </c>
      <c r="AG255" s="6">
        <f t="shared" si="48"/>
        <v>-25</v>
      </c>
      <c r="AH255" s="6">
        <f t="shared" si="52"/>
        <v>31</v>
      </c>
      <c r="AI255" s="21">
        <f t="shared" si="49"/>
        <v>-3</v>
      </c>
      <c r="AJ255" s="21">
        <f t="shared" si="50"/>
        <v>0.1111111111111111</v>
      </c>
      <c r="AK255" s="15">
        <f t="shared" si="53"/>
        <v>0</v>
      </c>
      <c r="AL255" s="15">
        <f t="shared" si="54"/>
        <v>1</v>
      </c>
      <c r="AM255" s="15">
        <f t="shared" si="55"/>
        <v>0</v>
      </c>
    </row>
    <row r="256" spans="1:39" x14ac:dyDescent="0.5">
      <c r="A256" s="8">
        <v>126</v>
      </c>
      <c r="B256" s="8" t="s">
        <v>1</v>
      </c>
      <c r="C256" s="8" t="s">
        <v>6</v>
      </c>
      <c r="D256" s="8">
        <v>19</v>
      </c>
      <c r="E256" t="s">
        <v>12</v>
      </c>
      <c r="F256" t="s">
        <v>0</v>
      </c>
      <c r="G256" s="2" t="s">
        <v>3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1</v>
      </c>
      <c r="N256" s="2">
        <v>1</v>
      </c>
      <c r="O256" s="2">
        <v>1</v>
      </c>
      <c r="P256" s="2">
        <v>0</v>
      </c>
      <c r="Q256" s="2">
        <v>0</v>
      </c>
      <c r="R256" s="2">
        <v>1</v>
      </c>
      <c r="S256" s="2">
        <v>1</v>
      </c>
      <c r="T256" s="2">
        <v>1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3" t="str">
        <f t="shared" si="42"/>
        <v>000001110011100000</v>
      </c>
      <c r="AA256" s="4" t="str">
        <f t="shared" si="43"/>
        <v>000001111111100000</v>
      </c>
      <c r="AB256" s="26">
        <f t="shared" si="44"/>
        <v>0</v>
      </c>
      <c r="AC256" s="12">
        <f t="shared" si="45"/>
        <v>6</v>
      </c>
      <c r="AD256" s="13">
        <f t="shared" si="46"/>
        <v>8</v>
      </c>
      <c r="AE256" s="12">
        <f t="shared" ref="AE256:AE319" si="56">AC256-AD256</f>
        <v>-2</v>
      </c>
      <c r="AF256" s="6">
        <f t="shared" si="47"/>
        <v>0</v>
      </c>
      <c r="AG256" s="6">
        <f t="shared" si="48"/>
        <v>0</v>
      </c>
      <c r="AH256" s="6">
        <f t="shared" ref="AH256:AH319" si="57">AF256-AG256</f>
        <v>0</v>
      </c>
      <c r="AI256" s="21">
        <f t="shared" si="49"/>
        <v>6</v>
      </c>
      <c r="AJ256" s="21">
        <f t="shared" si="50"/>
        <v>1</v>
      </c>
      <c r="AK256" s="15">
        <f t="shared" si="53"/>
        <v>0</v>
      </c>
      <c r="AL256" s="15">
        <f t="shared" si="54"/>
        <v>0</v>
      </c>
      <c r="AM256" s="15">
        <f t="shared" si="55"/>
        <v>0</v>
      </c>
    </row>
    <row r="257" spans="1:39" x14ac:dyDescent="0.5">
      <c r="A257" s="8">
        <v>127</v>
      </c>
      <c r="B257" s="8" t="s">
        <v>1</v>
      </c>
      <c r="C257" s="8" t="s">
        <v>6</v>
      </c>
      <c r="D257" s="8">
        <v>18</v>
      </c>
      <c r="E257" t="s">
        <v>12</v>
      </c>
      <c r="F257" t="s">
        <v>0</v>
      </c>
      <c r="G257" s="2" t="s">
        <v>5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1</v>
      </c>
      <c r="Q257" s="2">
        <v>1</v>
      </c>
      <c r="R257" s="2">
        <v>1</v>
      </c>
      <c r="S257" s="2">
        <v>1</v>
      </c>
      <c r="T257" s="2">
        <v>1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3" t="str">
        <f t="shared" si="42"/>
        <v>000000001111100000</v>
      </c>
      <c r="AA257" s="4" t="str">
        <f t="shared" si="43"/>
        <v>001111100000000000</v>
      </c>
      <c r="AB257" s="26">
        <f t="shared" si="44"/>
        <v>0</v>
      </c>
      <c r="AC257" s="12">
        <f t="shared" si="45"/>
        <v>5</v>
      </c>
      <c r="AD257" s="13">
        <f t="shared" si="46"/>
        <v>5</v>
      </c>
      <c r="AE257" s="12">
        <f t="shared" si="56"/>
        <v>0</v>
      </c>
      <c r="AF257" s="6">
        <f t="shared" si="47"/>
        <v>9</v>
      </c>
      <c r="AG257" s="6">
        <f t="shared" si="48"/>
        <v>-25</v>
      </c>
      <c r="AH257" s="6">
        <f t="shared" si="57"/>
        <v>34</v>
      </c>
      <c r="AI257" s="21">
        <f t="shared" si="49"/>
        <v>-5</v>
      </c>
      <c r="AJ257" s="21">
        <f t="shared" si="50"/>
        <v>-0.1111111111111111</v>
      </c>
      <c r="AK257" s="15">
        <f t="shared" si="53"/>
        <v>0</v>
      </c>
      <c r="AL257" s="15">
        <f t="shared" si="54"/>
        <v>1</v>
      </c>
      <c r="AM257" s="15">
        <f t="shared" si="55"/>
        <v>0</v>
      </c>
    </row>
    <row r="258" spans="1:39" x14ac:dyDescent="0.5">
      <c r="A258" s="8">
        <v>127</v>
      </c>
      <c r="B258" s="8" t="s">
        <v>1</v>
      </c>
      <c r="C258" s="8" t="s">
        <v>6</v>
      </c>
      <c r="D258" s="8">
        <v>18</v>
      </c>
      <c r="E258" t="s">
        <v>12</v>
      </c>
      <c r="F258" t="s">
        <v>0</v>
      </c>
      <c r="G258" s="2" t="s">
        <v>4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1</v>
      </c>
      <c r="N258" s="2">
        <v>1</v>
      </c>
      <c r="O258" s="2">
        <v>1</v>
      </c>
      <c r="P258" s="2">
        <v>1</v>
      </c>
      <c r="Q258" s="2">
        <v>1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3" t="str">
        <f t="shared" ref="Z258:Z321" si="58">+TEXT(H258,"0")&amp;TEXT(I258,"0")&amp;TEXT(J258,"0")&amp;TEXT(K258,"0")&amp;TEXT(L258,"0")&amp;TEXT(M258,"0")&amp;TEXT(N258,"0")&amp;TEXT(O258,"0")&amp;TEXT(P258,"0")&amp;TEXT(Q258,"0")&amp;TEXT(R258,"0")&amp;TEXT(S258,"0")&amp;TEXT(T258,"0")&amp;TEXT(U258,"0")&amp;TEXT(V258,"0")&amp;TEXT(W258,"0")&amp;TEXT(X258,"0")&amp;TEXT(Y258,"0")</f>
        <v>000001111100000000</v>
      </c>
      <c r="AA258" s="4" t="str">
        <f t="shared" ref="AA258:AA321" si="59">IF(G258="left",TEXT(1111100,"000000000000000000"),IF(G258="right",TEXT(1111100000000000,"000000000000000000"),IF(G258="middle",TEXT(1111111100000,"000000000000000000"))))</f>
        <v>000000000001111100</v>
      </c>
      <c r="AB258" s="26">
        <f t="shared" si="44"/>
        <v>0</v>
      </c>
      <c r="AC258" s="12">
        <f t="shared" ref="AC258:AC321" si="60">SUM(H258:Y258)</f>
        <v>5</v>
      </c>
      <c r="AD258" s="13">
        <f t="shared" ref="AD258:AD321" si="61">IF(G258="middle",8,5)</f>
        <v>5</v>
      </c>
      <c r="AE258" s="12">
        <f t="shared" si="56"/>
        <v>0</v>
      </c>
      <c r="AF258" s="6">
        <f t="shared" ref="AF258:AF321" si="62">(H258*-9)+(I258*-8)+(J258*-7)+(K258*-6)+(L258*-5)+(M258*-4)+(N258*-3)+(O258*-2)+(P258*-1)+(Q258*1)+(R258*2)+(S258*3)+(T258*4)+(U258*5)+(V258*6)+(W258*7)+(X258*8)+(Y258*9)</f>
        <v>-9</v>
      </c>
      <c r="AG258" s="6">
        <f t="shared" ref="AG258:AG321" si="63">IF(G258="left",25,IF(G258="right",-25, IF(G258="middle",0)))</f>
        <v>25</v>
      </c>
      <c r="AH258" s="6">
        <f t="shared" si="57"/>
        <v>-34</v>
      </c>
      <c r="AI258" s="21">
        <f t="shared" ref="AI258:AI321" si="64">IF(G258="middle",SUM(H258:L258)*-1+SUM(M258:T258)*1+SUM(U258:Y258)*-1,IF(G258="right",SUM(H258:H258)*-1+SUM(I258:M258)*1+SUM(N258:Y258)*-1,SUM(H258:S258)*-1+SUM(T258:X258)*1+SUM(Y258:Y258)*-1))</f>
        <v>-5</v>
      </c>
      <c r="AJ258" s="21">
        <f t="shared" ref="AJ258:AJ321" si="65">IF(G258="middle",(AI258+3)/9,(AI258+4)/9)</f>
        <v>-0.1111111111111111</v>
      </c>
      <c r="AK258" s="15">
        <f t="shared" si="53"/>
        <v>0</v>
      </c>
      <c r="AL258" s="15">
        <f t="shared" si="54"/>
        <v>-1</v>
      </c>
      <c r="AM258" s="15">
        <f t="shared" si="55"/>
        <v>-1</v>
      </c>
    </row>
    <row r="259" spans="1:39" x14ac:dyDescent="0.5">
      <c r="A259" s="8">
        <v>127</v>
      </c>
      <c r="B259" s="8" t="s">
        <v>1</v>
      </c>
      <c r="C259" s="8" t="s">
        <v>6</v>
      </c>
      <c r="D259" s="8">
        <v>18</v>
      </c>
      <c r="E259" t="s">
        <v>12</v>
      </c>
      <c r="F259" t="s">
        <v>0</v>
      </c>
      <c r="G259" s="2" t="s">
        <v>3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1</v>
      </c>
      <c r="O259" s="2">
        <v>1</v>
      </c>
      <c r="P259" s="2">
        <v>1</v>
      </c>
      <c r="Q259" s="2">
        <v>1</v>
      </c>
      <c r="R259" s="2">
        <v>1</v>
      </c>
      <c r="S259" s="2">
        <v>1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3" t="str">
        <f t="shared" si="58"/>
        <v>000000111111000000</v>
      </c>
      <c r="AA259" s="4" t="str">
        <f t="shared" si="59"/>
        <v>000001111111100000</v>
      </c>
      <c r="AB259" s="26">
        <f t="shared" si="44"/>
        <v>0</v>
      </c>
      <c r="AC259" s="12">
        <f t="shared" si="60"/>
        <v>6</v>
      </c>
      <c r="AD259" s="13">
        <f t="shared" si="61"/>
        <v>8</v>
      </c>
      <c r="AE259" s="12">
        <f t="shared" si="56"/>
        <v>-2</v>
      </c>
      <c r="AF259" s="6">
        <f t="shared" si="62"/>
        <v>0</v>
      </c>
      <c r="AG259" s="6">
        <f t="shared" si="63"/>
        <v>0</v>
      </c>
      <c r="AH259" s="6">
        <f t="shared" si="57"/>
        <v>0</v>
      </c>
      <c r="AI259" s="21">
        <f t="shared" si="64"/>
        <v>6</v>
      </c>
      <c r="AJ259" s="21">
        <f t="shared" si="65"/>
        <v>1</v>
      </c>
      <c r="AK259" s="15">
        <f t="shared" ref="AK259:AK322" si="66">IF(AND(AF259&gt;0,AG259&gt;0),1,IF(AND(AF259&lt;0,AG259&lt;0),1,0))</f>
        <v>0</v>
      </c>
      <c r="AL259" s="15">
        <f t="shared" ref="AL259:AL322" si="67">IF(AND(AF259&gt;0,AG259&lt;0),1,IF(AND(AF259&lt;0,AG259&gt;0),-1,0))</f>
        <v>0</v>
      </c>
      <c r="AM259" s="15">
        <f t="shared" ref="AM259:AM322" si="68">IF(AK259&gt;0,AK259,IF(AL259&lt;0,-1,0))</f>
        <v>0</v>
      </c>
    </row>
    <row r="260" spans="1:39" x14ac:dyDescent="0.5">
      <c r="A260" s="8">
        <v>128</v>
      </c>
      <c r="B260" s="8" t="s">
        <v>1</v>
      </c>
      <c r="C260" s="8" t="s">
        <v>2</v>
      </c>
      <c r="D260" s="8">
        <v>19</v>
      </c>
      <c r="E260" t="s">
        <v>12</v>
      </c>
      <c r="F260" t="s">
        <v>0</v>
      </c>
      <c r="G260" s="2" t="s">
        <v>5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1</v>
      </c>
      <c r="Q260" s="2">
        <v>1</v>
      </c>
      <c r="R260" s="2">
        <v>1</v>
      </c>
      <c r="S260" s="2">
        <v>0</v>
      </c>
      <c r="T260" s="2">
        <v>0</v>
      </c>
      <c r="U260" s="2">
        <v>1</v>
      </c>
      <c r="V260" s="2">
        <v>1</v>
      </c>
      <c r="W260" s="2">
        <v>1</v>
      </c>
      <c r="X260" s="2">
        <v>0</v>
      </c>
      <c r="Y260" s="2">
        <v>0</v>
      </c>
      <c r="Z260" s="3" t="str">
        <f t="shared" si="58"/>
        <v>000000001110011100</v>
      </c>
      <c r="AA260" s="4" t="str">
        <f t="shared" si="59"/>
        <v>001111100000000000</v>
      </c>
      <c r="AB260" s="26">
        <f t="shared" si="44"/>
        <v>0</v>
      </c>
      <c r="AC260" s="12">
        <f t="shared" si="60"/>
        <v>6</v>
      </c>
      <c r="AD260" s="13">
        <f t="shared" si="61"/>
        <v>5</v>
      </c>
      <c r="AE260" s="12">
        <f t="shared" si="56"/>
        <v>1</v>
      </c>
      <c r="AF260" s="6">
        <f t="shared" si="62"/>
        <v>20</v>
      </c>
      <c r="AG260" s="6">
        <f t="shared" si="63"/>
        <v>-25</v>
      </c>
      <c r="AH260" s="6">
        <f t="shared" si="57"/>
        <v>45</v>
      </c>
      <c r="AI260" s="21">
        <f t="shared" si="64"/>
        <v>-6</v>
      </c>
      <c r="AJ260" s="21">
        <f t="shared" si="65"/>
        <v>-0.22222222222222221</v>
      </c>
      <c r="AK260" s="15">
        <f t="shared" si="66"/>
        <v>0</v>
      </c>
      <c r="AL260" s="15">
        <f t="shared" si="67"/>
        <v>1</v>
      </c>
      <c r="AM260" s="15">
        <f t="shared" si="68"/>
        <v>0</v>
      </c>
    </row>
    <row r="261" spans="1:39" x14ac:dyDescent="0.5">
      <c r="A261" s="8">
        <v>128</v>
      </c>
      <c r="B261" s="8" t="s">
        <v>1</v>
      </c>
      <c r="C261" s="8" t="s">
        <v>2</v>
      </c>
      <c r="D261" s="8">
        <v>19</v>
      </c>
      <c r="E261" t="s">
        <v>12</v>
      </c>
      <c r="F261" t="s">
        <v>0</v>
      </c>
      <c r="G261" s="2" t="s">
        <v>3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1</v>
      </c>
      <c r="N261" s="2">
        <v>1</v>
      </c>
      <c r="O261" s="2">
        <v>1</v>
      </c>
      <c r="P261" s="2">
        <v>0</v>
      </c>
      <c r="Q261" s="2">
        <v>0</v>
      </c>
      <c r="R261" s="2">
        <v>1</v>
      </c>
      <c r="S261" s="2">
        <v>1</v>
      </c>
      <c r="T261" s="2">
        <v>1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3" t="str">
        <f t="shared" si="58"/>
        <v>000001110011100000</v>
      </c>
      <c r="AA261" s="4" t="str">
        <f t="shared" si="59"/>
        <v>000001111111100000</v>
      </c>
      <c r="AB261" s="26">
        <f t="shared" si="44"/>
        <v>0</v>
      </c>
      <c r="AC261" s="12">
        <f t="shared" si="60"/>
        <v>6</v>
      </c>
      <c r="AD261" s="13">
        <f t="shared" si="61"/>
        <v>8</v>
      </c>
      <c r="AE261" s="12">
        <f t="shared" si="56"/>
        <v>-2</v>
      </c>
      <c r="AF261" s="6">
        <f t="shared" si="62"/>
        <v>0</v>
      </c>
      <c r="AG261" s="6">
        <f t="shared" si="63"/>
        <v>0</v>
      </c>
      <c r="AH261" s="6">
        <f t="shared" si="57"/>
        <v>0</v>
      </c>
      <c r="AI261" s="21">
        <f t="shared" si="64"/>
        <v>6</v>
      </c>
      <c r="AJ261" s="21">
        <f t="shared" si="65"/>
        <v>1</v>
      </c>
      <c r="AK261" s="15">
        <f t="shared" si="66"/>
        <v>0</v>
      </c>
      <c r="AL261" s="15">
        <f t="shared" si="67"/>
        <v>0</v>
      </c>
      <c r="AM261" s="15">
        <f t="shared" si="68"/>
        <v>0</v>
      </c>
    </row>
    <row r="262" spans="1:39" x14ac:dyDescent="0.5">
      <c r="A262" s="8">
        <v>128</v>
      </c>
      <c r="B262" s="8" t="s">
        <v>1</v>
      </c>
      <c r="C262" s="8" t="s">
        <v>2</v>
      </c>
      <c r="D262" s="8">
        <v>19</v>
      </c>
      <c r="E262" t="s">
        <v>12</v>
      </c>
      <c r="F262" t="s">
        <v>0</v>
      </c>
      <c r="G262" s="2" t="s">
        <v>4</v>
      </c>
      <c r="H262" s="2">
        <v>0</v>
      </c>
      <c r="I262" s="2">
        <v>1</v>
      </c>
      <c r="J262" s="2">
        <v>1</v>
      </c>
      <c r="K262" s="2">
        <v>1</v>
      </c>
      <c r="L262" s="2">
        <v>0</v>
      </c>
      <c r="M262" s="2">
        <v>0</v>
      </c>
      <c r="N262" s="2">
        <v>1</v>
      </c>
      <c r="O262" s="2">
        <v>1</v>
      </c>
      <c r="P262" s="2">
        <v>1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3" t="str">
        <f t="shared" si="58"/>
        <v>011100111000000000</v>
      </c>
      <c r="AA262" s="4" t="str">
        <f t="shared" si="59"/>
        <v>000000000001111100</v>
      </c>
      <c r="AB262" s="26">
        <f t="shared" si="44"/>
        <v>0</v>
      </c>
      <c r="AC262" s="12">
        <f t="shared" si="60"/>
        <v>6</v>
      </c>
      <c r="AD262" s="13">
        <f t="shared" si="61"/>
        <v>5</v>
      </c>
      <c r="AE262" s="12">
        <f t="shared" si="56"/>
        <v>1</v>
      </c>
      <c r="AF262" s="6">
        <f t="shared" si="62"/>
        <v>-27</v>
      </c>
      <c r="AG262" s="6">
        <f t="shared" si="63"/>
        <v>25</v>
      </c>
      <c r="AH262" s="6">
        <f t="shared" si="57"/>
        <v>-52</v>
      </c>
      <c r="AI262" s="21">
        <f t="shared" si="64"/>
        <v>-6</v>
      </c>
      <c r="AJ262" s="21">
        <f t="shared" si="65"/>
        <v>-0.22222222222222221</v>
      </c>
      <c r="AK262" s="15">
        <f t="shared" si="66"/>
        <v>0</v>
      </c>
      <c r="AL262" s="15">
        <f t="shared" si="67"/>
        <v>-1</v>
      </c>
      <c r="AM262" s="15">
        <f t="shared" si="68"/>
        <v>-1</v>
      </c>
    </row>
    <row r="263" spans="1:39" x14ac:dyDescent="0.5">
      <c r="A263" s="8">
        <v>129</v>
      </c>
      <c r="B263" s="8" t="s">
        <v>1</v>
      </c>
      <c r="C263" s="8" t="s">
        <v>6</v>
      </c>
      <c r="D263" s="8">
        <v>18</v>
      </c>
      <c r="E263" t="s">
        <v>12</v>
      </c>
      <c r="F263" t="s">
        <v>0</v>
      </c>
      <c r="G263" s="2" t="s">
        <v>3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1</v>
      </c>
      <c r="N263" s="2">
        <v>1</v>
      </c>
      <c r="O263" s="2">
        <v>1</v>
      </c>
      <c r="P263" s="2">
        <v>1</v>
      </c>
      <c r="Q263" s="2">
        <v>1</v>
      </c>
      <c r="R263" s="2">
        <v>1</v>
      </c>
      <c r="S263" s="2">
        <v>1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3" t="str">
        <f t="shared" si="58"/>
        <v>000001111111000000</v>
      </c>
      <c r="AA263" s="4" t="str">
        <f t="shared" si="59"/>
        <v>000001111111100000</v>
      </c>
      <c r="AB263" s="26">
        <f t="shared" si="44"/>
        <v>0</v>
      </c>
      <c r="AC263" s="12">
        <f t="shared" si="60"/>
        <v>7</v>
      </c>
      <c r="AD263" s="13">
        <f t="shared" si="61"/>
        <v>8</v>
      </c>
      <c r="AE263" s="12">
        <f t="shared" si="56"/>
        <v>-1</v>
      </c>
      <c r="AF263" s="6">
        <f t="shared" si="62"/>
        <v>-4</v>
      </c>
      <c r="AG263" s="6">
        <f t="shared" si="63"/>
        <v>0</v>
      </c>
      <c r="AH263" s="6">
        <f t="shared" si="57"/>
        <v>-4</v>
      </c>
      <c r="AI263" s="21">
        <f t="shared" si="64"/>
        <v>7</v>
      </c>
      <c r="AJ263" s="21">
        <f t="shared" si="65"/>
        <v>1.1111111111111112</v>
      </c>
      <c r="AK263" s="15">
        <f t="shared" si="66"/>
        <v>0</v>
      </c>
      <c r="AL263" s="15">
        <f t="shared" si="67"/>
        <v>0</v>
      </c>
      <c r="AM263" s="15">
        <f t="shared" si="68"/>
        <v>0</v>
      </c>
    </row>
    <row r="264" spans="1:39" x14ac:dyDescent="0.5">
      <c r="A264" s="8">
        <v>129</v>
      </c>
      <c r="B264" s="8" t="s">
        <v>1</v>
      </c>
      <c r="C264" s="8" t="s">
        <v>6</v>
      </c>
      <c r="D264" s="8">
        <v>18</v>
      </c>
      <c r="E264" t="s">
        <v>12</v>
      </c>
      <c r="F264" t="s">
        <v>0</v>
      </c>
      <c r="G264" s="2" t="s">
        <v>4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1</v>
      </c>
      <c r="R264" s="2">
        <v>1</v>
      </c>
      <c r="S264" s="2">
        <v>1</v>
      </c>
      <c r="T264" s="2">
        <v>1</v>
      </c>
      <c r="U264" s="2">
        <v>1</v>
      </c>
      <c r="V264" s="2">
        <v>1</v>
      </c>
      <c r="W264" s="2">
        <v>0</v>
      </c>
      <c r="X264" s="2">
        <v>0</v>
      </c>
      <c r="Y264" s="2">
        <v>0</v>
      </c>
      <c r="Z264" s="3" t="str">
        <f t="shared" si="58"/>
        <v>000000000111111000</v>
      </c>
      <c r="AA264" s="4" t="str">
        <f t="shared" si="59"/>
        <v>000000000001111100</v>
      </c>
      <c r="AB264" s="26">
        <f t="shared" si="44"/>
        <v>0</v>
      </c>
      <c r="AC264" s="12">
        <f t="shared" si="60"/>
        <v>6</v>
      </c>
      <c r="AD264" s="13">
        <f t="shared" si="61"/>
        <v>5</v>
      </c>
      <c r="AE264" s="12">
        <f t="shared" si="56"/>
        <v>1</v>
      </c>
      <c r="AF264" s="6">
        <f t="shared" si="62"/>
        <v>21</v>
      </c>
      <c r="AG264" s="6">
        <f t="shared" si="63"/>
        <v>25</v>
      </c>
      <c r="AH264" s="6">
        <f t="shared" si="57"/>
        <v>-4</v>
      </c>
      <c r="AI264" s="21">
        <f t="shared" si="64"/>
        <v>0</v>
      </c>
      <c r="AJ264" s="21">
        <f t="shared" si="65"/>
        <v>0.44444444444444442</v>
      </c>
      <c r="AK264" s="15">
        <f t="shared" si="66"/>
        <v>1</v>
      </c>
      <c r="AL264" s="15">
        <f t="shared" si="67"/>
        <v>0</v>
      </c>
      <c r="AM264" s="15">
        <f t="shared" si="68"/>
        <v>1</v>
      </c>
    </row>
    <row r="265" spans="1:39" x14ac:dyDescent="0.5">
      <c r="A265" s="8">
        <v>129</v>
      </c>
      <c r="B265" s="8" t="s">
        <v>1</v>
      </c>
      <c r="C265" s="8" t="s">
        <v>6</v>
      </c>
      <c r="D265" s="8">
        <v>18</v>
      </c>
      <c r="E265" t="s">
        <v>12</v>
      </c>
      <c r="F265" t="s">
        <v>0</v>
      </c>
      <c r="G265" s="2" t="s">
        <v>5</v>
      </c>
      <c r="H265" s="2">
        <v>0</v>
      </c>
      <c r="I265" s="2">
        <v>0</v>
      </c>
      <c r="J265" s="2">
        <v>0</v>
      </c>
      <c r="K265" s="2">
        <v>1</v>
      </c>
      <c r="L265" s="2">
        <v>1</v>
      </c>
      <c r="M265" s="2">
        <v>1</v>
      </c>
      <c r="N265" s="2">
        <v>1</v>
      </c>
      <c r="O265" s="2">
        <v>1</v>
      </c>
      <c r="P265" s="2">
        <v>1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3" t="str">
        <f t="shared" si="58"/>
        <v>000111111000000000</v>
      </c>
      <c r="AA265" s="4" t="str">
        <f t="shared" si="59"/>
        <v>001111100000000000</v>
      </c>
      <c r="AB265" s="26">
        <f t="shared" si="44"/>
        <v>0</v>
      </c>
      <c r="AC265" s="12">
        <f t="shared" si="60"/>
        <v>6</v>
      </c>
      <c r="AD265" s="13">
        <f t="shared" si="61"/>
        <v>5</v>
      </c>
      <c r="AE265" s="12">
        <f t="shared" si="56"/>
        <v>1</v>
      </c>
      <c r="AF265" s="6">
        <f t="shared" si="62"/>
        <v>-21</v>
      </c>
      <c r="AG265" s="6">
        <f t="shared" si="63"/>
        <v>-25</v>
      </c>
      <c r="AH265" s="6">
        <f t="shared" si="57"/>
        <v>4</v>
      </c>
      <c r="AI265" s="21">
        <f t="shared" si="64"/>
        <v>0</v>
      </c>
      <c r="AJ265" s="21">
        <f t="shared" si="65"/>
        <v>0.44444444444444442</v>
      </c>
      <c r="AK265" s="15">
        <f t="shared" si="66"/>
        <v>1</v>
      </c>
      <c r="AL265" s="15">
        <f t="shared" si="67"/>
        <v>0</v>
      </c>
      <c r="AM265" s="15">
        <f t="shared" si="68"/>
        <v>1</v>
      </c>
    </row>
    <row r="266" spans="1:39" x14ac:dyDescent="0.5">
      <c r="A266" s="8">
        <v>130</v>
      </c>
      <c r="B266" s="8" t="s">
        <v>1</v>
      </c>
      <c r="C266" s="8" t="s">
        <v>6</v>
      </c>
      <c r="D266" s="8">
        <v>18</v>
      </c>
      <c r="E266" t="s">
        <v>12</v>
      </c>
      <c r="F266" t="s">
        <v>0</v>
      </c>
      <c r="G266" s="2" t="s">
        <v>4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1</v>
      </c>
      <c r="P266" s="2">
        <v>1</v>
      </c>
      <c r="Q266" s="2">
        <v>1</v>
      </c>
      <c r="R266" s="2">
        <v>1</v>
      </c>
      <c r="S266" s="2">
        <v>1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3" t="str">
        <f t="shared" si="58"/>
        <v>000000011111000000</v>
      </c>
      <c r="AA266" s="4" t="str">
        <f t="shared" si="59"/>
        <v>000000000001111100</v>
      </c>
      <c r="AB266" s="26">
        <f t="shared" si="44"/>
        <v>0</v>
      </c>
      <c r="AC266" s="12">
        <f t="shared" si="60"/>
        <v>5</v>
      </c>
      <c r="AD266" s="13">
        <f t="shared" si="61"/>
        <v>5</v>
      </c>
      <c r="AE266" s="12">
        <f t="shared" si="56"/>
        <v>0</v>
      </c>
      <c r="AF266" s="6">
        <f t="shared" si="62"/>
        <v>3</v>
      </c>
      <c r="AG266" s="6">
        <f t="shared" si="63"/>
        <v>25</v>
      </c>
      <c r="AH266" s="6">
        <f t="shared" si="57"/>
        <v>-22</v>
      </c>
      <c r="AI266" s="21">
        <f t="shared" si="64"/>
        <v>-5</v>
      </c>
      <c r="AJ266" s="21">
        <f t="shared" si="65"/>
        <v>-0.1111111111111111</v>
      </c>
      <c r="AK266" s="15">
        <f t="shared" si="66"/>
        <v>1</v>
      </c>
      <c r="AL266" s="15">
        <f t="shared" si="67"/>
        <v>0</v>
      </c>
      <c r="AM266" s="15">
        <f t="shared" si="68"/>
        <v>1</v>
      </c>
    </row>
    <row r="267" spans="1:39" x14ac:dyDescent="0.5">
      <c r="A267" s="8">
        <v>130</v>
      </c>
      <c r="B267" s="8" t="s">
        <v>1</v>
      </c>
      <c r="C267" s="8" t="s">
        <v>6</v>
      </c>
      <c r="D267" s="8">
        <v>18</v>
      </c>
      <c r="E267" t="s">
        <v>12</v>
      </c>
      <c r="F267" t="s">
        <v>0</v>
      </c>
      <c r="G267" s="2" t="s">
        <v>5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1</v>
      </c>
      <c r="O267" s="2">
        <v>1</v>
      </c>
      <c r="P267" s="2">
        <v>1</v>
      </c>
      <c r="Q267" s="2">
        <v>1</v>
      </c>
      <c r="R267" s="2">
        <v>1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3" t="str">
        <f t="shared" si="58"/>
        <v>000000111110000000</v>
      </c>
      <c r="AA267" s="4" t="str">
        <f t="shared" si="59"/>
        <v>001111100000000000</v>
      </c>
      <c r="AB267" s="26">
        <f t="shared" si="44"/>
        <v>0</v>
      </c>
      <c r="AC267" s="12">
        <f t="shared" si="60"/>
        <v>5</v>
      </c>
      <c r="AD267" s="13">
        <f t="shared" si="61"/>
        <v>5</v>
      </c>
      <c r="AE267" s="12">
        <f t="shared" si="56"/>
        <v>0</v>
      </c>
      <c r="AF267" s="6">
        <f t="shared" si="62"/>
        <v>-3</v>
      </c>
      <c r="AG267" s="6">
        <f t="shared" si="63"/>
        <v>-25</v>
      </c>
      <c r="AH267" s="6">
        <f t="shared" si="57"/>
        <v>22</v>
      </c>
      <c r="AI267" s="21">
        <f t="shared" si="64"/>
        <v>-5</v>
      </c>
      <c r="AJ267" s="21">
        <f t="shared" si="65"/>
        <v>-0.1111111111111111</v>
      </c>
      <c r="AK267" s="15">
        <f t="shared" si="66"/>
        <v>1</v>
      </c>
      <c r="AL267" s="15">
        <f t="shared" si="67"/>
        <v>0</v>
      </c>
      <c r="AM267" s="15">
        <f t="shared" si="68"/>
        <v>1</v>
      </c>
    </row>
    <row r="268" spans="1:39" x14ac:dyDescent="0.5">
      <c r="A268" s="8">
        <v>130</v>
      </c>
      <c r="B268" s="8" t="s">
        <v>1</v>
      </c>
      <c r="C268" s="8" t="s">
        <v>6</v>
      </c>
      <c r="D268" s="8">
        <v>18</v>
      </c>
      <c r="E268" t="s">
        <v>12</v>
      </c>
      <c r="F268" t="s">
        <v>0</v>
      </c>
      <c r="G268" s="2" t="s">
        <v>3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1</v>
      </c>
      <c r="O268" s="2">
        <v>1</v>
      </c>
      <c r="P268" s="2">
        <v>0</v>
      </c>
      <c r="Q268" s="2">
        <v>0</v>
      </c>
      <c r="R268" s="2">
        <v>1</v>
      </c>
      <c r="S268" s="2">
        <v>1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3" t="str">
        <f t="shared" si="58"/>
        <v>000000110011000000</v>
      </c>
      <c r="AA268" s="4" t="str">
        <f t="shared" si="59"/>
        <v>000001111111100000</v>
      </c>
      <c r="AB268" s="26">
        <f t="shared" si="44"/>
        <v>0</v>
      </c>
      <c r="AC268" s="12">
        <f t="shared" si="60"/>
        <v>4</v>
      </c>
      <c r="AD268" s="13">
        <f t="shared" si="61"/>
        <v>8</v>
      </c>
      <c r="AE268" s="12">
        <f t="shared" si="56"/>
        <v>-4</v>
      </c>
      <c r="AF268" s="6">
        <f t="shared" si="62"/>
        <v>0</v>
      </c>
      <c r="AG268" s="6">
        <f t="shared" si="63"/>
        <v>0</v>
      </c>
      <c r="AH268" s="6">
        <f t="shared" si="57"/>
        <v>0</v>
      </c>
      <c r="AI268" s="21">
        <f t="shared" si="64"/>
        <v>4</v>
      </c>
      <c r="AJ268" s="21">
        <f t="shared" si="65"/>
        <v>0.77777777777777779</v>
      </c>
      <c r="AK268" s="15">
        <f t="shared" si="66"/>
        <v>0</v>
      </c>
      <c r="AL268" s="15">
        <f t="shared" si="67"/>
        <v>0</v>
      </c>
      <c r="AM268" s="15">
        <f t="shared" si="68"/>
        <v>0</v>
      </c>
    </row>
    <row r="269" spans="1:39" x14ac:dyDescent="0.5">
      <c r="A269" s="8">
        <v>131</v>
      </c>
      <c r="B269" s="8" t="s">
        <v>1</v>
      </c>
      <c r="C269" s="8" t="s">
        <v>6</v>
      </c>
      <c r="D269" s="8">
        <v>19</v>
      </c>
      <c r="E269" t="s">
        <v>12</v>
      </c>
      <c r="F269" t="s">
        <v>0</v>
      </c>
      <c r="G269" s="2" t="s">
        <v>4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1</v>
      </c>
      <c r="O269" s="2">
        <v>1</v>
      </c>
      <c r="P269" s="2">
        <v>1</v>
      </c>
      <c r="Q269" s="2">
        <v>1</v>
      </c>
      <c r="R269" s="2">
        <v>1</v>
      </c>
      <c r="S269" s="2">
        <v>1</v>
      </c>
      <c r="T269" s="2">
        <v>1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3" t="str">
        <f t="shared" si="58"/>
        <v>000000111111100000</v>
      </c>
      <c r="AA269" s="4" t="str">
        <f t="shared" si="59"/>
        <v>000000000001111100</v>
      </c>
      <c r="AB269" s="26">
        <f t="shared" si="44"/>
        <v>0</v>
      </c>
      <c r="AC269" s="12">
        <f t="shared" si="60"/>
        <v>7</v>
      </c>
      <c r="AD269" s="13">
        <f t="shared" si="61"/>
        <v>5</v>
      </c>
      <c r="AE269" s="12">
        <f t="shared" si="56"/>
        <v>2</v>
      </c>
      <c r="AF269" s="6">
        <f t="shared" si="62"/>
        <v>4</v>
      </c>
      <c r="AG269" s="6">
        <f t="shared" si="63"/>
        <v>25</v>
      </c>
      <c r="AH269" s="6">
        <f t="shared" si="57"/>
        <v>-21</v>
      </c>
      <c r="AI269" s="21">
        <f t="shared" si="64"/>
        <v>-5</v>
      </c>
      <c r="AJ269" s="21">
        <f t="shared" si="65"/>
        <v>-0.1111111111111111</v>
      </c>
      <c r="AK269" s="15">
        <f t="shared" si="66"/>
        <v>1</v>
      </c>
      <c r="AL269" s="15">
        <f t="shared" si="67"/>
        <v>0</v>
      </c>
      <c r="AM269" s="15">
        <f t="shared" si="68"/>
        <v>1</v>
      </c>
    </row>
    <row r="270" spans="1:39" x14ac:dyDescent="0.5">
      <c r="A270" s="8">
        <v>131</v>
      </c>
      <c r="B270" s="8" t="s">
        <v>1</v>
      </c>
      <c r="C270" s="8" t="s">
        <v>6</v>
      </c>
      <c r="D270" s="8">
        <v>19</v>
      </c>
      <c r="E270" t="s">
        <v>12</v>
      </c>
      <c r="F270" t="s">
        <v>0</v>
      </c>
      <c r="G270" s="2" t="s">
        <v>3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1</v>
      </c>
      <c r="N270" s="2">
        <v>1</v>
      </c>
      <c r="O270" s="2">
        <v>1</v>
      </c>
      <c r="P270" s="2">
        <v>0</v>
      </c>
      <c r="Q270" s="2">
        <v>0</v>
      </c>
      <c r="R270" s="2">
        <v>1</v>
      </c>
      <c r="S270" s="2">
        <v>1</v>
      </c>
      <c r="T270" s="2">
        <v>1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3" t="str">
        <f t="shared" si="58"/>
        <v>000001110011100000</v>
      </c>
      <c r="AA270" s="4" t="str">
        <f t="shared" si="59"/>
        <v>000001111111100000</v>
      </c>
      <c r="AB270" s="26">
        <f t="shared" si="44"/>
        <v>0</v>
      </c>
      <c r="AC270" s="12">
        <f t="shared" si="60"/>
        <v>6</v>
      </c>
      <c r="AD270" s="13">
        <f t="shared" si="61"/>
        <v>8</v>
      </c>
      <c r="AE270" s="12">
        <f t="shared" si="56"/>
        <v>-2</v>
      </c>
      <c r="AF270" s="6">
        <f t="shared" si="62"/>
        <v>0</v>
      </c>
      <c r="AG270" s="6">
        <f t="shared" si="63"/>
        <v>0</v>
      </c>
      <c r="AH270" s="6">
        <f t="shared" si="57"/>
        <v>0</v>
      </c>
      <c r="AI270" s="21">
        <f t="shared" si="64"/>
        <v>6</v>
      </c>
      <c r="AJ270" s="21">
        <f t="shared" si="65"/>
        <v>1</v>
      </c>
      <c r="AK270" s="15">
        <f t="shared" si="66"/>
        <v>0</v>
      </c>
      <c r="AL270" s="15">
        <f t="shared" si="67"/>
        <v>0</v>
      </c>
      <c r="AM270" s="15">
        <f t="shared" si="68"/>
        <v>0</v>
      </c>
    </row>
    <row r="271" spans="1:39" x14ac:dyDescent="0.5">
      <c r="A271" s="8">
        <v>131</v>
      </c>
      <c r="B271" s="8" t="s">
        <v>1</v>
      </c>
      <c r="C271" s="8" t="s">
        <v>6</v>
      </c>
      <c r="D271" s="8">
        <v>19</v>
      </c>
      <c r="E271" t="s">
        <v>12</v>
      </c>
      <c r="F271" t="s">
        <v>0</v>
      </c>
      <c r="G271" s="2" t="s">
        <v>5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1</v>
      </c>
      <c r="N271" s="2">
        <v>1</v>
      </c>
      <c r="O271" s="2">
        <v>1</v>
      </c>
      <c r="P271" s="2">
        <v>1</v>
      </c>
      <c r="Q271" s="2">
        <v>1</v>
      </c>
      <c r="R271" s="2">
        <v>1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3" t="str">
        <f t="shared" si="58"/>
        <v>000001111110000000</v>
      </c>
      <c r="AA271" s="4" t="str">
        <f t="shared" si="59"/>
        <v>001111100000000000</v>
      </c>
      <c r="AB271" s="26">
        <f t="shared" si="44"/>
        <v>0</v>
      </c>
      <c r="AC271" s="12">
        <f t="shared" si="60"/>
        <v>6</v>
      </c>
      <c r="AD271" s="13">
        <f t="shared" si="61"/>
        <v>5</v>
      </c>
      <c r="AE271" s="12">
        <f t="shared" si="56"/>
        <v>1</v>
      </c>
      <c r="AF271" s="6">
        <f t="shared" si="62"/>
        <v>-7</v>
      </c>
      <c r="AG271" s="6">
        <f t="shared" si="63"/>
        <v>-25</v>
      </c>
      <c r="AH271" s="6">
        <f t="shared" si="57"/>
        <v>18</v>
      </c>
      <c r="AI271" s="21">
        <f t="shared" si="64"/>
        <v>-4</v>
      </c>
      <c r="AJ271" s="21">
        <f t="shared" si="65"/>
        <v>0</v>
      </c>
      <c r="AK271" s="15">
        <f t="shared" si="66"/>
        <v>1</v>
      </c>
      <c r="AL271" s="15">
        <f t="shared" si="67"/>
        <v>0</v>
      </c>
      <c r="AM271" s="15">
        <f t="shared" si="68"/>
        <v>1</v>
      </c>
    </row>
    <row r="272" spans="1:39" x14ac:dyDescent="0.5">
      <c r="B272" s="8" t="s">
        <v>1</v>
      </c>
      <c r="C272" s="8" t="s">
        <v>6</v>
      </c>
      <c r="D272" s="8">
        <v>19</v>
      </c>
      <c r="E272" t="s">
        <v>12</v>
      </c>
      <c r="F272" s="2" t="s">
        <v>13</v>
      </c>
      <c r="G272" s="2" t="s">
        <v>4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1</v>
      </c>
      <c r="O272" s="2">
        <v>1</v>
      </c>
      <c r="P272" s="2">
        <v>1</v>
      </c>
      <c r="Q272" s="2">
        <v>1</v>
      </c>
      <c r="R272" s="2">
        <v>1</v>
      </c>
      <c r="S272" s="2">
        <v>1</v>
      </c>
      <c r="T272" s="2">
        <v>1</v>
      </c>
      <c r="U272" s="2">
        <v>1</v>
      </c>
      <c r="V272" s="2">
        <v>1</v>
      </c>
      <c r="W272" s="2">
        <v>0</v>
      </c>
      <c r="X272" s="2">
        <v>0</v>
      </c>
      <c r="Y272" s="2">
        <v>0</v>
      </c>
      <c r="Z272" s="3" t="str">
        <f t="shared" si="58"/>
        <v>000000111111111000</v>
      </c>
      <c r="AA272" s="4" t="str">
        <f t="shared" si="59"/>
        <v>000000000001111100</v>
      </c>
      <c r="AB272" s="26">
        <f t="shared" si="44"/>
        <v>0</v>
      </c>
      <c r="AC272" s="12">
        <f t="shared" si="60"/>
        <v>9</v>
      </c>
      <c r="AD272" s="13">
        <f t="shared" si="61"/>
        <v>5</v>
      </c>
      <c r="AE272" s="12">
        <f t="shared" si="56"/>
        <v>4</v>
      </c>
      <c r="AF272" s="6">
        <f t="shared" si="62"/>
        <v>15</v>
      </c>
      <c r="AG272" s="6">
        <f t="shared" si="63"/>
        <v>25</v>
      </c>
      <c r="AH272" s="6">
        <f t="shared" si="57"/>
        <v>-10</v>
      </c>
      <c r="AI272" s="21">
        <f t="shared" si="64"/>
        <v>-3</v>
      </c>
      <c r="AJ272" s="21">
        <f t="shared" si="65"/>
        <v>0.1111111111111111</v>
      </c>
      <c r="AK272" s="15">
        <f t="shared" si="66"/>
        <v>1</v>
      </c>
      <c r="AL272" s="15">
        <f t="shared" si="67"/>
        <v>0</v>
      </c>
      <c r="AM272" s="15">
        <f t="shared" si="68"/>
        <v>1</v>
      </c>
    </row>
    <row r="273" spans="2:39" x14ac:dyDescent="0.5">
      <c r="B273" s="8" t="s">
        <v>1</v>
      </c>
      <c r="C273" s="8" t="s">
        <v>6</v>
      </c>
      <c r="D273" s="8">
        <v>19</v>
      </c>
      <c r="E273" t="s">
        <v>12</v>
      </c>
      <c r="F273" s="2" t="s">
        <v>13</v>
      </c>
      <c r="G273" s="2" t="s">
        <v>3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1</v>
      </c>
      <c r="O273" s="2">
        <v>1</v>
      </c>
      <c r="P273" s="2">
        <v>1</v>
      </c>
      <c r="Q273" s="2">
        <v>1</v>
      </c>
      <c r="R273" s="2">
        <v>1</v>
      </c>
      <c r="S273" s="2">
        <v>1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3" t="str">
        <f t="shared" si="58"/>
        <v>000000111111000000</v>
      </c>
      <c r="AA273" s="4" t="str">
        <f t="shared" si="59"/>
        <v>000001111111100000</v>
      </c>
      <c r="AB273" s="26">
        <f t="shared" ref="AB273:AB336" si="69">IF(Z273=AA273,1,0)</f>
        <v>0</v>
      </c>
      <c r="AC273" s="12">
        <f t="shared" si="60"/>
        <v>6</v>
      </c>
      <c r="AD273" s="13">
        <f t="shared" si="61"/>
        <v>8</v>
      </c>
      <c r="AE273" s="12">
        <f t="shared" si="56"/>
        <v>-2</v>
      </c>
      <c r="AF273" s="6">
        <f t="shared" si="62"/>
        <v>0</v>
      </c>
      <c r="AG273" s="6">
        <f t="shared" si="63"/>
        <v>0</v>
      </c>
      <c r="AH273" s="6">
        <f t="shared" si="57"/>
        <v>0</v>
      </c>
      <c r="AI273" s="21">
        <f t="shared" si="64"/>
        <v>6</v>
      </c>
      <c r="AJ273" s="21">
        <f t="shared" si="65"/>
        <v>1</v>
      </c>
      <c r="AK273" s="15">
        <f t="shared" si="66"/>
        <v>0</v>
      </c>
      <c r="AL273" s="15">
        <f t="shared" si="67"/>
        <v>0</v>
      </c>
      <c r="AM273" s="15">
        <f t="shared" si="68"/>
        <v>0</v>
      </c>
    </row>
    <row r="274" spans="2:39" x14ac:dyDescent="0.5">
      <c r="B274" s="8" t="s">
        <v>1</v>
      </c>
      <c r="C274" s="8" t="s">
        <v>6</v>
      </c>
      <c r="D274" s="8">
        <v>19</v>
      </c>
      <c r="E274" t="s">
        <v>12</v>
      </c>
      <c r="F274" s="2" t="s">
        <v>13</v>
      </c>
      <c r="G274" s="2" t="s">
        <v>5</v>
      </c>
      <c r="H274" s="2">
        <v>0</v>
      </c>
      <c r="I274" s="2">
        <v>0</v>
      </c>
      <c r="J274" s="2">
        <v>0</v>
      </c>
      <c r="K274" s="2">
        <v>0</v>
      </c>
      <c r="L274" s="2">
        <v>1</v>
      </c>
      <c r="M274" s="2">
        <v>1</v>
      </c>
      <c r="N274" s="2">
        <v>1</v>
      </c>
      <c r="O274" s="2">
        <v>1</v>
      </c>
      <c r="P274" s="2">
        <v>1</v>
      </c>
      <c r="Q274" s="2">
        <v>1</v>
      </c>
      <c r="R274" s="2">
        <v>1</v>
      </c>
      <c r="S274" s="2">
        <v>1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3" t="str">
        <f t="shared" si="58"/>
        <v>000011111111000000</v>
      </c>
      <c r="AA274" s="4" t="str">
        <f t="shared" si="59"/>
        <v>001111100000000000</v>
      </c>
      <c r="AB274" s="26">
        <f t="shared" si="69"/>
        <v>0</v>
      </c>
      <c r="AC274" s="12">
        <f t="shared" si="60"/>
        <v>8</v>
      </c>
      <c r="AD274" s="13">
        <f t="shared" si="61"/>
        <v>5</v>
      </c>
      <c r="AE274" s="12">
        <f t="shared" si="56"/>
        <v>3</v>
      </c>
      <c r="AF274" s="6">
        <f t="shared" si="62"/>
        <v>-9</v>
      </c>
      <c r="AG274" s="6">
        <f t="shared" si="63"/>
        <v>-25</v>
      </c>
      <c r="AH274" s="6">
        <f t="shared" si="57"/>
        <v>16</v>
      </c>
      <c r="AI274" s="21">
        <f t="shared" si="64"/>
        <v>-4</v>
      </c>
      <c r="AJ274" s="21">
        <f t="shared" si="65"/>
        <v>0</v>
      </c>
      <c r="AK274" s="15">
        <f t="shared" si="66"/>
        <v>1</v>
      </c>
      <c r="AL274" s="15">
        <f t="shared" si="67"/>
        <v>0</v>
      </c>
      <c r="AM274" s="15">
        <f t="shared" si="68"/>
        <v>1</v>
      </c>
    </row>
    <row r="275" spans="2:39" x14ac:dyDescent="0.5">
      <c r="B275" s="8" t="s">
        <v>1</v>
      </c>
      <c r="C275" s="8" t="s">
        <v>6</v>
      </c>
      <c r="D275" s="8">
        <v>20</v>
      </c>
      <c r="E275" t="s">
        <v>12</v>
      </c>
      <c r="F275" s="2" t="s">
        <v>13</v>
      </c>
      <c r="G275" s="2" t="s">
        <v>4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1</v>
      </c>
      <c r="S275" s="2">
        <v>1</v>
      </c>
      <c r="T275" s="2">
        <v>1</v>
      </c>
      <c r="U275" s="2">
        <v>1</v>
      </c>
      <c r="V275" s="2">
        <v>1</v>
      </c>
      <c r="W275" s="2">
        <v>1</v>
      </c>
      <c r="X275" s="2">
        <v>1</v>
      </c>
      <c r="Y275" s="2">
        <v>0</v>
      </c>
      <c r="Z275" s="3" t="str">
        <f t="shared" si="58"/>
        <v>000000000011111110</v>
      </c>
      <c r="AA275" s="4" t="str">
        <f t="shared" si="59"/>
        <v>000000000001111100</v>
      </c>
      <c r="AB275" s="26">
        <f t="shared" si="69"/>
        <v>0</v>
      </c>
      <c r="AC275" s="12">
        <f t="shared" si="60"/>
        <v>7</v>
      </c>
      <c r="AD275" s="13">
        <f t="shared" si="61"/>
        <v>5</v>
      </c>
      <c r="AE275" s="12">
        <f t="shared" si="56"/>
        <v>2</v>
      </c>
      <c r="AF275" s="6">
        <f t="shared" si="62"/>
        <v>35</v>
      </c>
      <c r="AG275" s="6">
        <f t="shared" si="63"/>
        <v>25</v>
      </c>
      <c r="AH275" s="6">
        <f t="shared" si="57"/>
        <v>10</v>
      </c>
      <c r="AI275" s="21">
        <f t="shared" si="64"/>
        <v>3</v>
      </c>
      <c r="AJ275" s="21">
        <f t="shared" si="65"/>
        <v>0.77777777777777779</v>
      </c>
      <c r="AK275" s="15">
        <f t="shared" si="66"/>
        <v>1</v>
      </c>
      <c r="AL275" s="15">
        <f t="shared" si="67"/>
        <v>0</v>
      </c>
      <c r="AM275" s="15">
        <f t="shared" si="68"/>
        <v>1</v>
      </c>
    </row>
    <row r="276" spans="2:39" x14ac:dyDescent="0.5">
      <c r="B276" s="8" t="s">
        <v>1</v>
      </c>
      <c r="C276" s="8" t="s">
        <v>6</v>
      </c>
      <c r="D276" s="8">
        <v>20</v>
      </c>
      <c r="E276" t="s">
        <v>12</v>
      </c>
      <c r="F276" s="2" t="s">
        <v>13</v>
      </c>
      <c r="G276" s="2" t="s">
        <v>3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1</v>
      </c>
      <c r="N276" s="2">
        <v>1</v>
      </c>
      <c r="O276" s="2">
        <v>1</v>
      </c>
      <c r="P276" s="2">
        <v>1</v>
      </c>
      <c r="Q276" s="2">
        <v>1</v>
      </c>
      <c r="R276" s="2">
        <v>1</v>
      </c>
      <c r="S276" s="2">
        <v>1</v>
      </c>
      <c r="T276" s="2">
        <v>1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3" t="str">
        <f t="shared" si="58"/>
        <v>000001111111100000</v>
      </c>
      <c r="AA276" s="4" t="str">
        <f t="shared" si="59"/>
        <v>000001111111100000</v>
      </c>
      <c r="AB276" s="26">
        <f t="shared" si="69"/>
        <v>1</v>
      </c>
      <c r="AC276" s="12">
        <f t="shared" si="60"/>
        <v>8</v>
      </c>
      <c r="AD276" s="13">
        <f t="shared" si="61"/>
        <v>8</v>
      </c>
      <c r="AE276" s="12">
        <f t="shared" si="56"/>
        <v>0</v>
      </c>
      <c r="AF276" s="6">
        <f t="shared" si="62"/>
        <v>0</v>
      </c>
      <c r="AG276" s="6">
        <f t="shared" si="63"/>
        <v>0</v>
      </c>
      <c r="AH276" s="6">
        <f t="shared" si="57"/>
        <v>0</v>
      </c>
      <c r="AI276" s="21">
        <f t="shared" si="64"/>
        <v>8</v>
      </c>
      <c r="AJ276" s="21">
        <f t="shared" si="65"/>
        <v>1.2222222222222223</v>
      </c>
      <c r="AK276" s="15">
        <f t="shared" si="66"/>
        <v>0</v>
      </c>
      <c r="AL276" s="15">
        <f t="shared" si="67"/>
        <v>0</v>
      </c>
      <c r="AM276" s="15">
        <f t="shared" si="68"/>
        <v>0</v>
      </c>
    </row>
    <row r="277" spans="2:39" x14ac:dyDescent="0.5">
      <c r="B277" s="8" t="s">
        <v>1</v>
      </c>
      <c r="C277" s="8" t="s">
        <v>6</v>
      </c>
      <c r="D277" s="8">
        <v>20</v>
      </c>
      <c r="E277" t="s">
        <v>12</v>
      </c>
      <c r="F277" s="2" t="s">
        <v>13</v>
      </c>
      <c r="G277" s="2" t="s">
        <v>5</v>
      </c>
      <c r="H277" s="2">
        <v>0</v>
      </c>
      <c r="I277" s="2">
        <v>1</v>
      </c>
      <c r="J277" s="2">
        <v>1</v>
      </c>
      <c r="K277" s="2">
        <v>1</v>
      </c>
      <c r="L277" s="2">
        <v>1</v>
      </c>
      <c r="M277" s="2">
        <v>1</v>
      </c>
      <c r="N277" s="2">
        <v>1</v>
      </c>
      <c r="O277" s="2">
        <v>1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3" t="str">
        <f t="shared" si="58"/>
        <v>011111110000000000</v>
      </c>
      <c r="AA277" s="4" t="str">
        <f t="shared" si="59"/>
        <v>001111100000000000</v>
      </c>
      <c r="AB277" s="26">
        <f t="shared" si="69"/>
        <v>0</v>
      </c>
      <c r="AC277" s="12">
        <f t="shared" si="60"/>
        <v>7</v>
      </c>
      <c r="AD277" s="13">
        <f t="shared" si="61"/>
        <v>5</v>
      </c>
      <c r="AE277" s="12">
        <f t="shared" si="56"/>
        <v>2</v>
      </c>
      <c r="AF277" s="6">
        <f t="shared" si="62"/>
        <v>-35</v>
      </c>
      <c r="AG277" s="6">
        <f t="shared" si="63"/>
        <v>-25</v>
      </c>
      <c r="AH277" s="6">
        <f t="shared" si="57"/>
        <v>-10</v>
      </c>
      <c r="AI277" s="21">
        <f t="shared" si="64"/>
        <v>3</v>
      </c>
      <c r="AJ277" s="21">
        <f t="shared" si="65"/>
        <v>0.77777777777777779</v>
      </c>
      <c r="AK277" s="15">
        <f t="shared" si="66"/>
        <v>1</v>
      </c>
      <c r="AL277" s="15">
        <f t="shared" si="67"/>
        <v>0</v>
      </c>
      <c r="AM277" s="15">
        <f t="shared" si="68"/>
        <v>1</v>
      </c>
    </row>
    <row r="278" spans="2:39" x14ac:dyDescent="0.5">
      <c r="B278" s="8" t="s">
        <v>1</v>
      </c>
      <c r="C278" s="8" t="s">
        <v>6</v>
      </c>
      <c r="D278" s="8">
        <v>18</v>
      </c>
      <c r="E278" t="s">
        <v>12</v>
      </c>
      <c r="F278" s="2" t="s">
        <v>13</v>
      </c>
      <c r="G278" s="2" t="s">
        <v>4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1</v>
      </c>
      <c r="P278" s="2">
        <v>1</v>
      </c>
      <c r="Q278" s="2">
        <v>1</v>
      </c>
      <c r="R278" s="2">
        <v>1</v>
      </c>
      <c r="S278" s="2">
        <v>1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3" t="str">
        <f t="shared" si="58"/>
        <v>000000011111000000</v>
      </c>
      <c r="AA278" s="4" t="str">
        <f t="shared" si="59"/>
        <v>000000000001111100</v>
      </c>
      <c r="AB278" s="26">
        <f t="shared" si="69"/>
        <v>0</v>
      </c>
      <c r="AC278" s="12">
        <f t="shared" si="60"/>
        <v>5</v>
      </c>
      <c r="AD278" s="13">
        <f t="shared" si="61"/>
        <v>5</v>
      </c>
      <c r="AE278" s="12">
        <f t="shared" si="56"/>
        <v>0</v>
      </c>
      <c r="AF278" s="6">
        <f t="shared" si="62"/>
        <v>3</v>
      </c>
      <c r="AG278" s="6">
        <f t="shared" si="63"/>
        <v>25</v>
      </c>
      <c r="AH278" s="6">
        <f t="shared" si="57"/>
        <v>-22</v>
      </c>
      <c r="AI278" s="21">
        <f t="shared" si="64"/>
        <v>-5</v>
      </c>
      <c r="AJ278" s="21">
        <f t="shared" si="65"/>
        <v>-0.1111111111111111</v>
      </c>
      <c r="AK278" s="15">
        <f t="shared" si="66"/>
        <v>1</v>
      </c>
      <c r="AL278" s="15">
        <f t="shared" si="67"/>
        <v>0</v>
      </c>
      <c r="AM278" s="15">
        <f t="shared" si="68"/>
        <v>1</v>
      </c>
    </row>
    <row r="279" spans="2:39" x14ac:dyDescent="0.5">
      <c r="B279" s="8" t="s">
        <v>1</v>
      </c>
      <c r="C279" s="8" t="s">
        <v>6</v>
      </c>
      <c r="D279" s="8">
        <v>18</v>
      </c>
      <c r="E279" t="s">
        <v>12</v>
      </c>
      <c r="F279" s="2" t="s">
        <v>13</v>
      </c>
      <c r="G279" s="2" t="s">
        <v>3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1</v>
      </c>
      <c r="P279" s="2">
        <v>1</v>
      </c>
      <c r="Q279" s="2">
        <v>1</v>
      </c>
      <c r="R279" s="2">
        <v>1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3" t="str">
        <f t="shared" si="58"/>
        <v>000000011110000000</v>
      </c>
      <c r="AA279" s="4" t="str">
        <f t="shared" si="59"/>
        <v>000001111111100000</v>
      </c>
      <c r="AB279" s="26">
        <f t="shared" si="69"/>
        <v>0</v>
      </c>
      <c r="AC279" s="12">
        <f t="shared" si="60"/>
        <v>4</v>
      </c>
      <c r="AD279" s="13">
        <f t="shared" si="61"/>
        <v>8</v>
      </c>
      <c r="AE279" s="12">
        <f t="shared" si="56"/>
        <v>-4</v>
      </c>
      <c r="AF279" s="6">
        <f t="shared" si="62"/>
        <v>0</v>
      </c>
      <c r="AG279" s="6">
        <f t="shared" si="63"/>
        <v>0</v>
      </c>
      <c r="AH279" s="6">
        <f t="shared" si="57"/>
        <v>0</v>
      </c>
      <c r="AI279" s="21">
        <f t="shared" si="64"/>
        <v>4</v>
      </c>
      <c r="AJ279" s="21">
        <f t="shared" si="65"/>
        <v>0.77777777777777779</v>
      </c>
      <c r="AK279" s="15">
        <f t="shared" si="66"/>
        <v>0</v>
      </c>
      <c r="AL279" s="15">
        <f t="shared" si="67"/>
        <v>0</v>
      </c>
      <c r="AM279" s="15">
        <f t="shared" si="68"/>
        <v>0</v>
      </c>
    </row>
    <row r="280" spans="2:39" x14ac:dyDescent="0.5">
      <c r="B280" s="8" t="s">
        <v>1</v>
      </c>
      <c r="C280" s="8" t="s">
        <v>6</v>
      </c>
      <c r="D280" s="8">
        <v>18</v>
      </c>
      <c r="E280" t="s">
        <v>12</v>
      </c>
      <c r="F280" s="2" t="s">
        <v>13</v>
      </c>
      <c r="G280" s="2" t="s">
        <v>5</v>
      </c>
      <c r="H280" s="2">
        <v>0</v>
      </c>
      <c r="I280" s="2">
        <v>0</v>
      </c>
      <c r="J280" s="2">
        <v>0</v>
      </c>
      <c r="K280" s="2">
        <v>0</v>
      </c>
      <c r="L280" s="2">
        <v>1</v>
      </c>
      <c r="M280" s="2">
        <v>1</v>
      </c>
      <c r="N280" s="2">
        <v>1</v>
      </c>
      <c r="O280" s="2">
        <v>1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3" t="str">
        <f t="shared" si="58"/>
        <v>000011110000000000</v>
      </c>
      <c r="AA280" s="4" t="str">
        <f t="shared" si="59"/>
        <v>001111100000000000</v>
      </c>
      <c r="AB280" s="26">
        <f t="shared" si="69"/>
        <v>0</v>
      </c>
      <c r="AC280" s="12">
        <f t="shared" si="60"/>
        <v>4</v>
      </c>
      <c r="AD280" s="13">
        <f t="shared" si="61"/>
        <v>5</v>
      </c>
      <c r="AE280" s="12">
        <f t="shared" si="56"/>
        <v>-1</v>
      </c>
      <c r="AF280" s="6">
        <f t="shared" si="62"/>
        <v>-14</v>
      </c>
      <c r="AG280" s="6">
        <f t="shared" si="63"/>
        <v>-25</v>
      </c>
      <c r="AH280" s="6">
        <f t="shared" si="57"/>
        <v>11</v>
      </c>
      <c r="AI280" s="21">
        <f t="shared" si="64"/>
        <v>0</v>
      </c>
      <c r="AJ280" s="21">
        <f t="shared" si="65"/>
        <v>0.44444444444444442</v>
      </c>
      <c r="AK280" s="15">
        <f t="shared" si="66"/>
        <v>1</v>
      </c>
      <c r="AL280" s="15">
        <f t="shared" si="67"/>
        <v>0</v>
      </c>
      <c r="AM280" s="15">
        <f t="shared" si="68"/>
        <v>1</v>
      </c>
    </row>
    <row r="281" spans="2:39" x14ac:dyDescent="0.5">
      <c r="B281" s="8" t="s">
        <v>1</v>
      </c>
      <c r="C281" s="8" t="s">
        <v>6</v>
      </c>
      <c r="D281" s="8">
        <v>18</v>
      </c>
      <c r="E281" t="s">
        <v>12</v>
      </c>
      <c r="F281" s="2" t="s">
        <v>13</v>
      </c>
      <c r="G281" s="2" t="s">
        <v>4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1</v>
      </c>
      <c r="S281" s="2">
        <v>1</v>
      </c>
      <c r="T281" s="2">
        <v>1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3" t="str">
        <f t="shared" si="58"/>
        <v>000000000011100000</v>
      </c>
      <c r="AA281" s="4" t="str">
        <f t="shared" si="59"/>
        <v>000000000001111100</v>
      </c>
      <c r="AB281" s="26">
        <f t="shared" si="69"/>
        <v>0</v>
      </c>
      <c r="AC281" s="12">
        <f t="shared" si="60"/>
        <v>3</v>
      </c>
      <c r="AD281" s="13">
        <f t="shared" si="61"/>
        <v>5</v>
      </c>
      <c r="AE281" s="12">
        <f t="shared" si="56"/>
        <v>-2</v>
      </c>
      <c r="AF281" s="6">
        <f t="shared" si="62"/>
        <v>9</v>
      </c>
      <c r="AG281" s="6">
        <f t="shared" si="63"/>
        <v>25</v>
      </c>
      <c r="AH281" s="6">
        <f t="shared" si="57"/>
        <v>-16</v>
      </c>
      <c r="AI281" s="21">
        <f t="shared" si="64"/>
        <v>-1</v>
      </c>
      <c r="AJ281" s="21">
        <f t="shared" si="65"/>
        <v>0.33333333333333331</v>
      </c>
      <c r="AK281" s="15">
        <f t="shared" si="66"/>
        <v>1</v>
      </c>
      <c r="AL281" s="15">
        <f t="shared" si="67"/>
        <v>0</v>
      </c>
      <c r="AM281" s="15">
        <f t="shared" si="68"/>
        <v>1</v>
      </c>
    </row>
    <row r="282" spans="2:39" x14ac:dyDescent="0.5">
      <c r="B282" s="8" t="s">
        <v>1</v>
      </c>
      <c r="C282" s="8" t="s">
        <v>6</v>
      </c>
      <c r="D282" s="8">
        <v>18</v>
      </c>
      <c r="E282" t="s">
        <v>12</v>
      </c>
      <c r="F282" s="2" t="s">
        <v>13</v>
      </c>
      <c r="G282" s="2" t="s">
        <v>3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1</v>
      </c>
      <c r="O282" s="2">
        <v>1</v>
      </c>
      <c r="P282" s="2">
        <v>1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3" t="str">
        <f t="shared" si="58"/>
        <v>000000111000000000</v>
      </c>
      <c r="AA282" s="4" t="str">
        <f t="shared" si="59"/>
        <v>000001111111100000</v>
      </c>
      <c r="AB282" s="26">
        <f t="shared" si="69"/>
        <v>0</v>
      </c>
      <c r="AC282" s="12">
        <f t="shared" si="60"/>
        <v>3</v>
      </c>
      <c r="AD282" s="13">
        <f t="shared" si="61"/>
        <v>8</v>
      </c>
      <c r="AE282" s="12">
        <f t="shared" si="56"/>
        <v>-5</v>
      </c>
      <c r="AF282" s="6">
        <f t="shared" si="62"/>
        <v>-6</v>
      </c>
      <c r="AG282" s="6">
        <f t="shared" si="63"/>
        <v>0</v>
      </c>
      <c r="AH282" s="6">
        <f t="shared" si="57"/>
        <v>-6</v>
      </c>
      <c r="AI282" s="21">
        <f t="shared" si="64"/>
        <v>3</v>
      </c>
      <c r="AJ282" s="21">
        <f t="shared" si="65"/>
        <v>0.66666666666666663</v>
      </c>
      <c r="AK282" s="15">
        <f t="shared" si="66"/>
        <v>0</v>
      </c>
      <c r="AL282" s="15">
        <f t="shared" si="67"/>
        <v>0</v>
      </c>
      <c r="AM282" s="15">
        <f t="shared" si="68"/>
        <v>0</v>
      </c>
    </row>
    <row r="283" spans="2:39" x14ac:dyDescent="0.5">
      <c r="B283" s="8" t="s">
        <v>1</v>
      </c>
      <c r="C283" s="8" t="s">
        <v>6</v>
      </c>
      <c r="D283" s="8">
        <v>18</v>
      </c>
      <c r="E283" t="s">
        <v>12</v>
      </c>
      <c r="F283" s="2" t="s">
        <v>13</v>
      </c>
      <c r="G283" s="2" t="s">
        <v>5</v>
      </c>
      <c r="H283" s="2">
        <v>0</v>
      </c>
      <c r="I283" s="2">
        <v>0</v>
      </c>
      <c r="J283" s="2">
        <v>0</v>
      </c>
      <c r="K283" s="2">
        <v>0</v>
      </c>
      <c r="L283" s="2">
        <v>1</v>
      </c>
      <c r="M283" s="2">
        <v>1</v>
      </c>
      <c r="N283" s="2">
        <v>1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3" t="str">
        <f t="shared" si="58"/>
        <v>000011100000000000</v>
      </c>
      <c r="AA283" s="4" t="str">
        <f t="shared" si="59"/>
        <v>001111100000000000</v>
      </c>
      <c r="AB283" s="26">
        <f t="shared" si="69"/>
        <v>0</v>
      </c>
      <c r="AC283" s="12">
        <f t="shared" si="60"/>
        <v>3</v>
      </c>
      <c r="AD283" s="13">
        <f t="shared" si="61"/>
        <v>5</v>
      </c>
      <c r="AE283" s="12">
        <f t="shared" si="56"/>
        <v>-2</v>
      </c>
      <c r="AF283" s="6">
        <f t="shared" si="62"/>
        <v>-12</v>
      </c>
      <c r="AG283" s="6">
        <f t="shared" si="63"/>
        <v>-25</v>
      </c>
      <c r="AH283" s="6">
        <f t="shared" si="57"/>
        <v>13</v>
      </c>
      <c r="AI283" s="21">
        <f t="shared" si="64"/>
        <v>1</v>
      </c>
      <c r="AJ283" s="21">
        <f t="shared" si="65"/>
        <v>0.55555555555555558</v>
      </c>
      <c r="AK283" s="15">
        <f t="shared" si="66"/>
        <v>1</v>
      </c>
      <c r="AL283" s="15">
        <f t="shared" si="67"/>
        <v>0</v>
      </c>
      <c r="AM283" s="15">
        <f t="shared" si="68"/>
        <v>1</v>
      </c>
    </row>
    <row r="284" spans="2:39" x14ac:dyDescent="0.5">
      <c r="B284" s="8" t="s">
        <v>1</v>
      </c>
      <c r="C284" s="8" t="s">
        <v>6</v>
      </c>
      <c r="D284" s="8">
        <v>19</v>
      </c>
      <c r="E284" t="s">
        <v>12</v>
      </c>
      <c r="F284" s="2" t="s">
        <v>13</v>
      </c>
      <c r="G284" s="2" t="s">
        <v>4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1</v>
      </c>
      <c r="P284" s="2">
        <v>1</v>
      </c>
      <c r="Q284" s="2">
        <v>1</v>
      </c>
      <c r="R284" s="2">
        <v>1</v>
      </c>
      <c r="S284" s="2">
        <v>1</v>
      </c>
      <c r="T284" s="2">
        <v>1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3" t="str">
        <f t="shared" si="58"/>
        <v>000000011111100000</v>
      </c>
      <c r="AA284" s="4" t="str">
        <f t="shared" si="59"/>
        <v>000000000001111100</v>
      </c>
      <c r="AB284" s="26">
        <f t="shared" si="69"/>
        <v>0</v>
      </c>
      <c r="AC284" s="12">
        <f t="shared" si="60"/>
        <v>6</v>
      </c>
      <c r="AD284" s="13">
        <f t="shared" si="61"/>
        <v>5</v>
      </c>
      <c r="AE284" s="12">
        <f t="shared" si="56"/>
        <v>1</v>
      </c>
      <c r="AF284" s="6">
        <f t="shared" si="62"/>
        <v>7</v>
      </c>
      <c r="AG284" s="6">
        <f t="shared" si="63"/>
        <v>25</v>
      </c>
      <c r="AH284" s="6">
        <f t="shared" si="57"/>
        <v>-18</v>
      </c>
      <c r="AI284" s="21">
        <f t="shared" si="64"/>
        <v>-4</v>
      </c>
      <c r="AJ284" s="21">
        <f t="shared" si="65"/>
        <v>0</v>
      </c>
      <c r="AK284" s="15">
        <f t="shared" si="66"/>
        <v>1</v>
      </c>
      <c r="AL284" s="15">
        <f t="shared" si="67"/>
        <v>0</v>
      </c>
      <c r="AM284" s="15">
        <f t="shared" si="68"/>
        <v>1</v>
      </c>
    </row>
    <row r="285" spans="2:39" x14ac:dyDescent="0.5">
      <c r="B285" s="8" t="s">
        <v>1</v>
      </c>
      <c r="C285" s="8" t="s">
        <v>6</v>
      </c>
      <c r="D285" s="8">
        <v>19</v>
      </c>
      <c r="E285" t="s">
        <v>12</v>
      </c>
      <c r="F285" s="2" t="s">
        <v>13</v>
      </c>
      <c r="G285" s="2" t="s">
        <v>3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1</v>
      </c>
      <c r="O285" s="2">
        <v>1</v>
      </c>
      <c r="P285" s="2">
        <v>1</v>
      </c>
      <c r="Q285" s="2">
        <v>1</v>
      </c>
      <c r="R285" s="2">
        <v>1</v>
      </c>
      <c r="S285" s="2">
        <v>1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3" t="str">
        <f t="shared" si="58"/>
        <v>000000111111000000</v>
      </c>
      <c r="AA285" s="4" t="str">
        <f t="shared" si="59"/>
        <v>000001111111100000</v>
      </c>
      <c r="AB285" s="26">
        <f t="shared" si="69"/>
        <v>0</v>
      </c>
      <c r="AC285" s="12">
        <f t="shared" si="60"/>
        <v>6</v>
      </c>
      <c r="AD285" s="13">
        <f t="shared" si="61"/>
        <v>8</v>
      </c>
      <c r="AE285" s="12">
        <f t="shared" si="56"/>
        <v>-2</v>
      </c>
      <c r="AF285" s="6">
        <f t="shared" si="62"/>
        <v>0</v>
      </c>
      <c r="AG285" s="6">
        <f t="shared" si="63"/>
        <v>0</v>
      </c>
      <c r="AH285" s="6">
        <f t="shared" si="57"/>
        <v>0</v>
      </c>
      <c r="AI285" s="21">
        <f t="shared" si="64"/>
        <v>6</v>
      </c>
      <c r="AJ285" s="21">
        <f t="shared" si="65"/>
        <v>1</v>
      </c>
      <c r="AK285" s="15">
        <f t="shared" si="66"/>
        <v>0</v>
      </c>
      <c r="AL285" s="15">
        <f t="shared" si="67"/>
        <v>0</v>
      </c>
      <c r="AM285" s="15">
        <f t="shared" si="68"/>
        <v>0</v>
      </c>
    </row>
    <row r="286" spans="2:39" x14ac:dyDescent="0.5">
      <c r="B286" s="8" t="s">
        <v>1</v>
      </c>
      <c r="C286" s="8" t="s">
        <v>6</v>
      </c>
      <c r="D286" s="8">
        <v>19</v>
      </c>
      <c r="E286" t="s">
        <v>12</v>
      </c>
      <c r="F286" s="2" t="s">
        <v>13</v>
      </c>
      <c r="G286" s="2" t="s">
        <v>5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1</v>
      </c>
      <c r="O286" s="2">
        <v>1</v>
      </c>
      <c r="P286" s="2">
        <v>1</v>
      </c>
      <c r="Q286" s="2">
        <v>1</v>
      </c>
      <c r="R286" s="2">
        <v>1</v>
      </c>
      <c r="S286" s="2">
        <v>1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3" t="str">
        <f t="shared" si="58"/>
        <v>000000111111000000</v>
      </c>
      <c r="AA286" s="4" t="str">
        <f t="shared" si="59"/>
        <v>001111100000000000</v>
      </c>
      <c r="AB286" s="26">
        <f t="shared" si="69"/>
        <v>0</v>
      </c>
      <c r="AC286" s="12">
        <f t="shared" si="60"/>
        <v>6</v>
      </c>
      <c r="AD286" s="13">
        <f t="shared" si="61"/>
        <v>5</v>
      </c>
      <c r="AE286" s="12">
        <f t="shared" si="56"/>
        <v>1</v>
      </c>
      <c r="AF286" s="6">
        <f t="shared" si="62"/>
        <v>0</v>
      </c>
      <c r="AG286" s="6">
        <f t="shared" si="63"/>
        <v>-25</v>
      </c>
      <c r="AH286" s="6">
        <f t="shared" si="57"/>
        <v>25</v>
      </c>
      <c r="AI286" s="21">
        <f t="shared" si="64"/>
        <v>-6</v>
      </c>
      <c r="AJ286" s="21">
        <f t="shared" si="65"/>
        <v>-0.22222222222222221</v>
      </c>
      <c r="AK286" s="15">
        <f t="shared" si="66"/>
        <v>0</v>
      </c>
      <c r="AL286" s="15">
        <f t="shared" si="67"/>
        <v>0</v>
      </c>
      <c r="AM286" s="15">
        <f t="shared" si="68"/>
        <v>0</v>
      </c>
    </row>
    <row r="287" spans="2:39" x14ac:dyDescent="0.5">
      <c r="B287" s="8" t="s">
        <v>1</v>
      </c>
      <c r="C287" s="8" t="s">
        <v>6</v>
      </c>
      <c r="D287" s="8">
        <v>19</v>
      </c>
      <c r="E287" t="s">
        <v>12</v>
      </c>
      <c r="F287" s="2" t="s">
        <v>13</v>
      </c>
      <c r="G287" s="2" t="s">
        <v>4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1</v>
      </c>
      <c r="T287" s="2">
        <v>1</v>
      </c>
      <c r="U287" s="2">
        <v>1</v>
      </c>
      <c r="V287" s="2">
        <v>1</v>
      </c>
      <c r="W287" s="2">
        <v>1</v>
      </c>
      <c r="X287" s="2">
        <v>0</v>
      </c>
      <c r="Y287" s="2">
        <v>0</v>
      </c>
      <c r="Z287" s="3" t="str">
        <f t="shared" si="58"/>
        <v>000000000001111100</v>
      </c>
      <c r="AA287" s="4" t="str">
        <f t="shared" si="59"/>
        <v>000000000001111100</v>
      </c>
      <c r="AB287" s="26">
        <f t="shared" si="69"/>
        <v>1</v>
      </c>
      <c r="AC287" s="12">
        <f t="shared" si="60"/>
        <v>5</v>
      </c>
      <c r="AD287" s="13">
        <f t="shared" si="61"/>
        <v>5</v>
      </c>
      <c r="AE287" s="12">
        <f t="shared" si="56"/>
        <v>0</v>
      </c>
      <c r="AF287" s="6">
        <f t="shared" si="62"/>
        <v>25</v>
      </c>
      <c r="AG287" s="6">
        <f t="shared" si="63"/>
        <v>25</v>
      </c>
      <c r="AH287" s="6">
        <f t="shared" si="57"/>
        <v>0</v>
      </c>
      <c r="AI287" s="21">
        <f t="shared" si="64"/>
        <v>3</v>
      </c>
      <c r="AJ287" s="21">
        <f t="shared" si="65"/>
        <v>0.77777777777777779</v>
      </c>
      <c r="AK287" s="15">
        <f t="shared" si="66"/>
        <v>1</v>
      </c>
      <c r="AL287" s="15">
        <f t="shared" si="67"/>
        <v>0</v>
      </c>
      <c r="AM287" s="15">
        <f t="shared" si="68"/>
        <v>1</v>
      </c>
    </row>
    <row r="288" spans="2:39" x14ac:dyDescent="0.5">
      <c r="B288" s="8" t="s">
        <v>1</v>
      </c>
      <c r="C288" s="8" t="s">
        <v>6</v>
      </c>
      <c r="D288" s="8">
        <v>19</v>
      </c>
      <c r="E288" t="s">
        <v>12</v>
      </c>
      <c r="F288" s="2" t="s">
        <v>13</v>
      </c>
      <c r="G288" s="2" t="s">
        <v>3</v>
      </c>
      <c r="H288" s="2">
        <v>0</v>
      </c>
      <c r="I288" s="2">
        <v>0</v>
      </c>
      <c r="J288" s="2">
        <v>0</v>
      </c>
      <c r="K288" s="2">
        <v>0</v>
      </c>
      <c r="L288" s="2">
        <v>1</v>
      </c>
      <c r="M288" s="2">
        <v>1</v>
      </c>
      <c r="N288" s="2">
        <v>1</v>
      </c>
      <c r="O288" s="2">
        <v>1</v>
      </c>
      <c r="P288" s="2">
        <v>1</v>
      </c>
      <c r="Q288" s="2">
        <v>1</v>
      </c>
      <c r="R288" s="2">
        <v>1</v>
      </c>
      <c r="S288" s="2">
        <v>1</v>
      </c>
      <c r="T288" s="2">
        <v>1</v>
      </c>
      <c r="U288" s="2">
        <v>1</v>
      </c>
      <c r="V288" s="2">
        <v>0</v>
      </c>
      <c r="W288" s="2">
        <v>0</v>
      </c>
      <c r="X288" s="2">
        <v>0</v>
      </c>
      <c r="Y288" s="2">
        <v>0</v>
      </c>
      <c r="Z288" s="3" t="str">
        <f t="shared" si="58"/>
        <v>000011111111110000</v>
      </c>
      <c r="AA288" s="4" t="str">
        <f t="shared" si="59"/>
        <v>000001111111100000</v>
      </c>
      <c r="AB288" s="26">
        <f t="shared" si="69"/>
        <v>0</v>
      </c>
      <c r="AC288" s="12">
        <f t="shared" si="60"/>
        <v>10</v>
      </c>
      <c r="AD288" s="13">
        <f t="shared" si="61"/>
        <v>8</v>
      </c>
      <c r="AE288" s="12">
        <f t="shared" si="56"/>
        <v>2</v>
      </c>
      <c r="AF288" s="6">
        <f t="shared" si="62"/>
        <v>0</v>
      </c>
      <c r="AG288" s="6">
        <f t="shared" si="63"/>
        <v>0</v>
      </c>
      <c r="AH288" s="6">
        <f t="shared" si="57"/>
        <v>0</v>
      </c>
      <c r="AI288" s="21">
        <f t="shared" si="64"/>
        <v>6</v>
      </c>
      <c r="AJ288" s="21">
        <f t="shared" si="65"/>
        <v>1</v>
      </c>
      <c r="AK288" s="15">
        <f t="shared" si="66"/>
        <v>0</v>
      </c>
      <c r="AL288" s="15">
        <f t="shared" si="67"/>
        <v>0</v>
      </c>
      <c r="AM288" s="15">
        <f t="shared" si="68"/>
        <v>0</v>
      </c>
    </row>
    <row r="289" spans="2:39" x14ac:dyDescent="0.5">
      <c r="B289" s="8" t="s">
        <v>1</v>
      </c>
      <c r="C289" s="8" t="s">
        <v>6</v>
      </c>
      <c r="D289" s="8">
        <v>19</v>
      </c>
      <c r="E289" t="s">
        <v>12</v>
      </c>
      <c r="F289" s="2" t="s">
        <v>13</v>
      </c>
      <c r="G289" s="2" t="s">
        <v>5</v>
      </c>
      <c r="H289" s="2">
        <v>0</v>
      </c>
      <c r="I289" s="2">
        <v>0</v>
      </c>
      <c r="J289" s="2">
        <v>0</v>
      </c>
      <c r="K289" s="2">
        <v>1</v>
      </c>
      <c r="L289" s="2">
        <v>1</v>
      </c>
      <c r="M289" s="2">
        <v>1</v>
      </c>
      <c r="N289" s="2">
        <v>1</v>
      </c>
      <c r="O289" s="2">
        <v>1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3" t="str">
        <f t="shared" si="58"/>
        <v>000111110000000000</v>
      </c>
      <c r="AA289" s="4" t="str">
        <f t="shared" si="59"/>
        <v>001111100000000000</v>
      </c>
      <c r="AB289" s="26">
        <f t="shared" si="69"/>
        <v>0</v>
      </c>
      <c r="AC289" s="12">
        <f t="shared" si="60"/>
        <v>5</v>
      </c>
      <c r="AD289" s="13">
        <f t="shared" si="61"/>
        <v>5</v>
      </c>
      <c r="AE289" s="12">
        <f t="shared" si="56"/>
        <v>0</v>
      </c>
      <c r="AF289" s="6">
        <f t="shared" si="62"/>
        <v>-20</v>
      </c>
      <c r="AG289" s="6">
        <f t="shared" si="63"/>
        <v>-25</v>
      </c>
      <c r="AH289" s="6">
        <f t="shared" si="57"/>
        <v>5</v>
      </c>
      <c r="AI289" s="21">
        <f t="shared" si="64"/>
        <v>1</v>
      </c>
      <c r="AJ289" s="21">
        <f t="shared" si="65"/>
        <v>0.55555555555555558</v>
      </c>
      <c r="AK289" s="15">
        <f t="shared" si="66"/>
        <v>1</v>
      </c>
      <c r="AL289" s="15">
        <f t="shared" si="67"/>
        <v>0</v>
      </c>
      <c r="AM289" s="15">
        <f t="shared" si="68"/>
        <v>1</v>
      </c>
    </row>
    <row r="290" spans="2:39" x14ac:dyDescent="0.5">
      <c r="B290" s="8" t="s">
        <v>1</v>
      </c>
      <c r="C290" s="8" t="s">
        <v>6</v>
      </c>
      <c r="D290" s="8">
        <v>18</v>
      </c>
      <c r="E290" t="s">
        <v>12</v>
      </c>
      <c r="F290" s="2" t="s">
        <v>13</v>
      </c>
      <c r="G290" s="2" t="s">
        <v>4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1</v>
      </c>
      <c r="O290" s="2">
        <v>1</v>
      </c>
      <c r="P290" s="2">
        <v>1</v>
      </c>
      <c r="Q290" s="2">
        <v>1</v>
      </c>
      <c r="R290" s="2">
        <v>1</v>
      </c>
      <c r="S290" s="2">
        <v>1</v>
      </c>
      <c r="T290" s="2">
        <v>1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3" t="str">
        <f t="shared" si="58"/>
        <v>000000111111100000</v>
      </c>
      <c r="AA290" s="4" t="str">
        <f t="shared" si="59"/>
        <v>000000000001111100</v>
      </c>
      <c r="AB290" s="26">
        <f t="shared" si="69"/>
        <v>0</v>
      </c>
      <c r="AC290" s="12">
        <f t="shared" si="60"/>
        <v>7</v>
      </c>
      <c r="AD290" s="13">
        <f t="shared" si="61"/>
        <v>5</v>
      </c>
      <c r="AE290" s="12">
        <f t="shared" si="56"/>
        <v>2</v>
      </c>
      <c r="AF290" s="6">
        <f t="shared" si="62"/>
        <v>4</v>
      </c>
      <c r="AG290" s="6">
        <f t="shared" si="63"/>
        <v>25</v>
      </c>
      <c r="AH290" s="6">
        <f t="shared" si="57"/>
        <v>-21</v>
      </c>
      <c r="AI290" s="21">
        <f t="shared" si="64"/>
        <v>-5</v>
      </c>
      <c r="AJ290" s="21">
        <f t="shared" si="65"/>
        <v>-0.1111111111111111</v>
      </c>
      <c r="AK290" s="15">
        <f t="shared" si="66"/>
        <v>1</v>
      </c>
      <c r="AL290" s="15">
        <f t="shared" si="67"/>
        <v>0</v>
      </c>
      <c r="AM290" s="15">
        <f t="shared" si="68"/>
        <v>1</v>
      </c>
    </row>
    <row r="291" spans="2:39" x14ac:dyDescent="0.5">
      <c r="B291" s="8" t="s">
        <v>1</v>
      </c>
      <c r="C291" s="8" t="s">
        <v>6</v>
      </c>
      <c r="D291" s="8">
        <v>18</v>
      </c>
      <c r="E291" t="s">
        <v>12</v>
      </c>
      <c r="F291" s="2" t="s">
        <v>13</v>
      </c>
      <c r="G291" s="2" t="s">
        <v>3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1</v>
      </c>
      <c r="N291" s="2">
        <v>1</v>
      </c>
      <c r="O291" s="2">
        <v>1</v>
      </c>
      <c r="P291" s="2">
        <v>0</v>
      </c>
      <c r="Q291" s="2">
        <v>0</v>
      </c>
      <c r="R291" s="2">
        <v>1</v>
      </c>
      <c r="S291" s="2">
        <v>1</v>
      </c>
      <c r="T291" s="2">
        <v>1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3" t="str">
        <f t="shared" si="58"/>
        <v>000001110011100000</v>
      </c>
      <c r="AA291" s="4" t="str">
        <f t="shared" si="59"/>
        <v>000001111111100000</v>
      </c>
      <c r="AB291" s="26">
        <f t="shared" si="69"/>
        <v>0</v>
      </c>
      <c r="AC291" s="12">
        <f t="shared" si="60"/>
        <v>6</v>
      </c>
      <c r="AD291" s="13">
        <f t="shared" si="61"/>
        <v>8</v>
      </c>
      <c r="AE291" s="12">
        <f t="shared" si="56"/>
        <v>-2</v>
      </c>
      <c r="AF291" s="6">
        <f t="shared" si="62"/>
        <v>0</v>
      </c>
      <c r="AG291" s="6">
        <f t="shared" si="63"/>
        <v>0</v>
      </c>
      <c r="AH291" s="6">
        <f t="shared" si="57"/>
        <v>0</v>
      </c>
      <c r="AI291" s="21">
        <f t="shared" si="64"/>
        <v>6</v>
      </c>
      <c r="AJ291" s="21">
        <f t="shared" si="65"/>
        <v>1</v>
      </c>
      <c r="AK291" s="15">
        <f t="shared" si="66"/>
        <v>0</v>
      </c>
      <c r="AL291" s="15">
        <f t="shared" si="67"/>
        <v>0</v>
      </c>
      <c r="AM291" s="15">
        <f t="shared" si="68"/>
        <v>0</v>
      </c>
    </row>
    <row r="292" spans="2:39" x14ac:dyDescent="0.5">
      <c r="B292" s="8" t="s">
        <v>1</v>
      </c>
      <c r="C292" s="8" t="s">
        <v>6</v>
      </c>
      <c r="D292" s="8">
        <v>18</v>
      </c>
      <c r="E292" t="s">
        <v>12</v>
      </c>
      <c r="F292" s="2" t="s">
        <v>13</v>
      </c>
      <c r="G292" s="2" t="s">
        <v>5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1</v>
      </c>
      <c r="O292" s="2">
        <v>1</v>
      </c>
      <c r="P292" s="2">
        <v>1</v>
      </c>
      <c r="Q292" s="2">
        <v>1</v>
      </c>
      <c r="R292" s="2">
        <v>1</v>
      </c>
      <c r="S292" s="2">
        <v>1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3" t="str">
        <f t="shared" si="58"/>
        <v>000000111111000000</v>
      </c>
      <c r="AA292" s="4" t="str">
        <f t="shared" si="59"/>
        <v>001111100000000000</v>
      </c>
      <c r="AB292" s="26">
        <f t="shared" si="69"/>
        <v>0</v>
      </c>
      <c r="AC292" s="12">
        <f t="shared" si="60"/>
        <v>6</v>
      </c>
      <c r="AD292" s="13">
        <f t="shared" si="61"/>
        <v>5</v>
      </c>
      <c r="AE292" s="12">
        <f t="shared" si="56"/>
        <v>1</v>
      </c>
      <c r="AF292" s="6">
        <f t="shared" si="62"/>
        <v>0</v>
      </c>
      <c r="AG292" s="6">
        <f t="shared" si="63"/>
        <v>-25</v>
      </c>
      <c r="AH292" s="6">
        <f t="shared" si="57"/>
        <v>25</v>
      </c>
      <c r="AI292" s="21">
        <f t="shared" si="64"/>
        <v>-6</v>
      </c>
      <c r="AJ292" s="21">
        <f t="shared" si="65"/>
        <v>-0.22222222222222221</v>
      </c>
      <c r="AK292" s="15">
        <f t="shared" si="66"/>
        <v>0</v>
      </c>
      <c r="AL292" s="15">
        <f t="shared" si="67"/>
        <v>0</v>
      </c>
      <c r="AM292" s="15">
        <f t="shared" si="68"/>
        <v>0</v>
      </c>
    </row>
    <row r="293" spans="2:39" x14ac:dyDescent="0.5">
      <c r="B293" s="8" t="s">
        <v>1</v>
      </c>
      <c r="C293" s="8" t="s">
        <v>2</v>
      </c>
      <c r="D293" s="8">
        <v>18</v>
      </c>
      <c r="E293" t="s">
        <v>12</v>
      </c>
      <c r="F293" s="2" t="s">
        <v>13</v>
      </c>
      <c r="G293" s="2" t="s">
        <v>4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1</v>
      </c>
      <c r="S293" s="2">
        <v>1</v>
      </c>
      <c r="T293" s="2">
        <v>1</v>
      </c>
      <c r="U293" s="2">
        <v>1</v>
      </c>
      <c r="V293" s="2">
        <v>1</v>
      </c>
      <c r="W293" s="2">
        <v>1</v>
      </c>
      <c r="X293" s="2">
        <v>1</v>
      </c>
      <c r="Y293" s="2">
        <v>0</v>
      </c>
      <c r="Z293" s="3" t="str">
        <f t="shared" si="58"/>
        <v>000000000011111110</v>
      </c>
      <c r="AA293" s="4" t="str">
        <f t="shared" si="59"/>
        <v>000000000001111100</v>
      </c>
      <c r="AB293" s="26">
        <f t="shared" si="69"/>
        <v>0</v>
      </c>
      <c r="AC293" s="12">
        <f t="shared" si="60"/>
        <v>7</v>
      </c>
      <c r="AD293" s="13">
        <f t="shared" si="61"/>
        <v>5</v>
      </c>
      <c r="AE293" s="12">
        <f t="shared" si="56"/>
        <v>2</v>
      </c>
      <c r="AF293" s="6">
        <f t="shared" si="62"/>
        <v>35</v>
      </c>
      <c r="AG293" s="6">
        <f t="shared" si="63"/>
        <v>25</v>
      </c>
      <c r="AH293" s="6">
        <f t="shared" si="57"/>
        <v>10</v>
      </c>
      <c r="AI293" s="21">
        <f t="shared" si="64"/>
        <v>3</v>
      </c>
      <c r="AJ293" s="21">
        <f t="shared" si="65"/>
        <v>0.77777777777777779</v>
      </c>
      <c r="AK293" s="15">
        <f t="shared" si="66"/>
        <v>1</v>
      </c>
      <c r="AL293" s="15">
        <f t="shared" si="67"/>
        <v>0</v>
      </c>
      <c r="AM293" s="15">
        <f t="shared" si="68"/>
        <v>1</v>
      </c>
    </row>
    <row r="294" spans="2:39" x14ac:dyDescent="0.5">
      <c r="B294" s="8" t="s">
        <v>1</v>
      </c>
      <c r="C294" s="8" t="s">
        <v>2</v>
      </c>
      <c r="D294" s="8">
        <v>18</v>
      </c>
      <c r="E294" t="s">
        <v>12</v>
      </c>
      <c r="F294" s="2" t="s">
        <v>13</v>
      </c>
      <c r="G294" s="2" t="s">
        <v>3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1</v>
      </c>
      <c r="O294" s="2">
        <v>1</v>
      </c>
      <c r="P294" s="2">
        <v>0</v>
      </c>
      <c r="Q294" s="2">
        <v>0</v>
      </c>
      <c r="R294" s="2">
        <v>1</v>
      </c>
      <c r="S294" s="2">
        <v>1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3" t="str">
        <f t="shared" si="58"/>
        <v>000000110011000000</v>
      </c>
      <c r="AA294" s="4" t="str">
        <f t="shared" si="59"/>
        <v>000001111111100000</v>
      </c>
      <c r="AB294" s="26">
        <f t="shared" si="69"/>
        <v>0</v>
      </c>
      <c r="AC294" s="12">
        <f t="shared" si="60"/>
        <v>4</v>
      </c>
      <c r="AD294" s="13">
        <f t="shared" si="61"/>
        <v>8</v>
      </c>
      <c r="AE294" s="12">
        <f t="shared" si="56"/>
        <v>-4</v>
      </c>
      <c r="AF294" s="6">
        <f t="shared" si="62"/>
        <v>0</v>
      </c>
      <c r="AG294" s="6">
        <f t="shared" si="63"/>
        <v>0</v>
      </c>
      <c r="AH294" s="6">
        <f t="shared" si="57"/>
        <v>0</v>
      </c>
      <c r="AI294" s="21">
        <f t="shared" si="64"/>
        <v>4</v>
      </c>
      <c r="AJ294" s="21">
        <f t="shared" si="65"/>
        <v>0.77777777777777779</v>
      </c>
      <c r="AK294" s="15">
        <f t="shared" si="66"/>
        <v>0</v>
      </c>
      <c r="AL294" s="15">
        <f t="shared" si="67"/>
        <v>0</v>
      </c>
      <c r="AM294" s="15">
        <f t="shared" si="68"/>
        <v>0</v>
      </c>
    </row>
    <row r="295" spans="2:39" x14ac:dyDescent="0.5">
      <c r="B295" s="8" t="s">
        <v>1</v>
      </c>
      <c r="C295" s="8" t="s">
        <v>2</v>
      </c>
      <c r="D295" s="8">
        <v>18</v>
      </c>
      <c r="E295" t="s">
        <v>12</v>
      </c>
      <c r="F295" s="2" t="s">
        <v>13</v>
      </c>
      <c r="G295" s="2" t="s">
        <v>5</v>
      </c>
      <c r="H295" s="2">
        <v>0</v>
      </c>
      <c r="I295" s="2">
        <v>1</v>
      </c>
      <c r="J295" s="2">
        <v>1</v>
      </c>
      <c r="K295" s="2">
        <v>1</v>
      </c>
      <c r="L295" s="2">
        <v>1</v>
      </c>
      <c r="M295" s="2">
        <v>1</v>
      </c>
      <c r="N295" s="2">
        <v>1</v>
      </c>
      <c r="O295" s="2">
        <v>1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3" t="str">
        <f t="shared" si="58"/>
        <v>011111110000000000</v>
      </c>
      <c r="AA295" s="4" t="str">
        <f t="shared" si="59"/>
        <v>001111100000000000</v>
      </c>
      <c r="AB295" s="26">
        <f t="shared" si="69"/>
        <v>0</v>
      </c>
      <c r="AC295" s="12">
        <f t="shared" si="60"/>
        <v>7</v>
      </c>
      <c r="AD295" s="13">
        <f t="shared" si="61"/>
        <v>5</v>
      </c>
      <c r="AE295" s="12">
        <f t="shared" si="56"/>
        <v>2</v>
      </c>
      <c r="AF295" s="6">
        <f t="shared" si="62"/>
        <v>-35</v>
      </c>
      <c r="AG295" s="6">
        <f t="shared" si="63"/>
        <v>-25</v>
      </c>
      <c r="AH295" s="6">
        <f t="shared" si="57"/>
        <v>-10</v>
      </c>
      <c r="AI295" s="21">
        <f t="shared" si="64"/>
        <v>3</v>
      </c>
      <c r="AJ295" s="21">
        <f t="shared" si="65"/>
        <v>0.77777777777777779</v>
      </c>
      <c r="AK295" s="15">
        <f t="shared" si="66"/>
        <v>1</v>
      </c>
      <c r="AL295" s="15">
        <f t="shared" si="67"/>
        <v>0</v>
      </c>
      <c r="AM295" s="15">
        <f t="shared" si="68"/>
        <v>1</v>
      </c>
    </row>
    <row r="296" spans="2:39" x14ac:dyDescent="0.5">
      <c r="B296" s="8" t="s">
        <v>1</v>
      </c>
      <c r="C296" s="8" t="s">
        <v>6</v>
      </c>
      <c r="D296" s="8">
        <v>18</v>
      </c>
      <c r="E296" t="s">
        <v>12</v>
      </c>
      <c r="F296" s="2" t="s">
        <v>13</v>
      </c>
      <c r="G296" s="2" t="s">
        <v>4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1</v>
      </c>
      <c r="S296" s="2">
        <v>1</v>
      </c>
      <c r="T296" s="2">
        <v>1</v>
      </c>
      <c r="U296" s="2">
        <v>1</v>
      </c>
      <c r="V296" s="2">
        <v>0</v>
      </c>
      <c r="W296" s="2">
        <v>0</v>
      </c>
      <c r="X296" s="2">
        <v>0</v>
      </c>
      <c r="Y296" s="2">
        <v>0</v>
      </c>
      <c r="Z296" s="3" t="str">
        <f t="shared" si="58"/>
        <v>000000000011110000</v>
      </c>
      <c r="AA296" s="4" t="str">
        <f t="shared" si="59"/>
        <v>000000000001111100</v>
      </c>
      <c r="AB296" s="26">
        <f t="shared" si="69"/>
        <v>0</v>
      </c>
      <c r="AC296" s="12">
        <f t="shared" si="60"/>
        <v>4</v>
      </c>
      <c r="AD296" s="13">
        <f t="shared" si="61"/>
        <v>5</v>
      </c>
      <c r="AE296" s="12">
        <f t="shared" si="56"/>
        <v>-1</v>
      </c>
      <c r="AF296" s="6">
        <f t="shared" si="62"/>
        <v>14</v>
      </c>
      <c r="AG296" s="6">
        <f t="shared" si="63"/>
        <v>25</v>
      </c>
      <c r="AH296" s="6">
        <f>AF296-AG296</f>
        <v>-11</v>
      </c>
      <c r="AI296" s="21">
        <f t="shared" si="64"/>
        <v>0</v>
      </c>
      <c r="AJ296" s="21">
        <f t="shared" si="65"/>
        <v>0.44444444444444442</v>
      </c>
      <c r="AK296" s="15">
        <f t="shared" si="66"/>
        <v>1</v>
      </c>
      <c r="AL296" s="15">
        <f t="shared" si="67"/>
        <v>0</v>
      </c>
      <c r="AM296" s="15">
        <f t="shared" si="68"/>
        <v>1</v>
      </c>
    </row>
    <row r="297" spans="2:39" x14ac:dyDescent="0.5">
      <c r="B297" s="8" t="s">
        <v>1</v>
      </c>
      <c r="C297" s="8" t="s">
        <v>6</v>
      </c>
      <c r="D297" s="8">
        <v>18</v>
      </c>
      <c r="E297" t="s">
        <v>12</v>
      </c>
      <c r="F297" s="2" t="s">
        <v>13</v>
      </c>
      <c r="G297" s="2" t="s">
        <v>3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1</v>
      </c>
      <c r="P297" s="2">
        <v>1</v>
      </c>
      <c r="Q297" s="2">
        <v>1</v>
      </c>
      <c r="R297" s="2">
        <v>1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3" t="str">
        <f t="shared" si="58"/>
        <v>000000011110000000</v>
      </c>
      <c r="AA297" s="4" t="str">
        <f t="shared" si="59"/>
        <v>000001111111100000</v>
      </c>
      <c r="AB297" s="26">
        <f t="shared" si="69"/>
        <v>0</v>
      </c>
      <c r="AC297" s="12">
        <f t="shared" si="60"/>
        <v>4</v>
      </c>
      <c r="AD297" s="13">
        <f t="shared" si="61"/>
        <v>8</v>
      </c>
      <c r="AE297" s="12">
        <f t="shared" si="56"/>
        <v>-4</v>
      </c>
      <c r="AF297" s="6">
        <f t="shared" si="62"/>
        <v>0</v>
      </c>
      <c r="AG297" s="6">
        <f t="shared" si="63"/>
        <v>0</v>
      </c>
      <c r="AH297" s="6">
        <f t="shared" si="57"/>
        <v>0</v>
      </c>
      <c r="AI297" s="21">
        <f t="shared" si="64"/>
        <v>4</v>
      </c>
      <c r="AJ297" s="21">
        <f t="shared" si="65"/>
        <v>0.77777777777777779</v>
      </c>
      <c r="AK297" s="15">
        <f t="shared" si="66"/>
        <v>0</v>
      </c>
      <c r="AL297" s="15">
        <f t="shared" si="67"/>
        <v>0</v>
      </c>
      <c r="AM297" s="15">
        <f t="shared" si="68"/>
        <v>0</v>
      </c>
    </row>
    <row r="298" spans="2:39" x14ac:dyDescent="0.5">
      <c r="B298" s="8" t="s">
        <v>1</v>
      </c>
      <c r="C298" s="8" t="s">
        <v>6</v>
      </c>
      <c r="D298" s="8">
        <v>18</v>
      </c>
      <c r="E298" t="s">
        <v>12</v>
      </c>
      <c r="F298" s="2" t="s">
        <v>13</v>
      </c>
      <c r="G298" s="2" t="s">
        <v>5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1</v>
      </c>
      <c r="O298" s="2">
        <v>1</v>
      </c>
      <c r="P298" s="2">
        <v>1</v>
      </c>
      <c r="Q298" s="2">
        <v>1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3" t="str">
        <f t="shared" si="58"/>
        <v>000000111100000000</v>
      </c>
      <c r="AA298" s="4" t="str">
        <f t="shared" si="59"/>
        <v>001111100000000000</v>
      </c>
      <c r="AB298" s="26">
        <f t="shared" si="69"/>
        <v>0</v>
      </c>
      <c r="AC298" s="12">
        <f t="shared" si="60"/>
        <v>4</v>
      </c>
      <c r="AD298" s="13">
        <f t="shared" si="61"/>
        <v>5</v>
      </c>
      <c r="AE298" s="12">
        <f t="shared" si="56"/>
        <v>-1</v>
      </c>
      <c r="AF298" s="6">
        <f t="shared" si="62"/>
        <v>-5</v>
      </c>
      <c r="AG298" s="6">
        <f t="shared" si="63"/>
        <v>-25</v>
      </c>
      <c r="AH298" s="6">
        <f t="shared" si="57"/>
        <v>20</v>
      </c>
      <c r="AI298" s="21">
        <f t="shared" si="64"/>
        <v>-4</v>
      </c>
      <c r="AJ298" s="21">
        <f t="shared" si="65"/>
        <v>0</v>
      </c>
      <c r="AK298" s="15">
        <f t="shared" si="66"/>
        <v>1</v>
      </c>
      <c r="AL298" s="15">
        <f t="shared" si="67"/>
        <v>0</v>
      </c>
      <c r="AM298" s="15">
        <f t="shared" si="68"/>
        <v>1</v>
      </c>
    </row>
    <row r="299" spans="2:39" x14ac:dyDescent="0.5">
      <c r="B299" s="8" t="s">
        <v>1</v>
      </c>
      <c r="C299" s="8" t="s">
        <v>6</v>
      </c>
      <c r="D299" s="8">
        <v>18</v>
      </c>
      <c r="E299" t="s">
        <v>12</v>
      </c>
      <c r="F299" s="2" t="s">
        <v>13</v>
      </c>
      <c r="G299" s="2" t="s">
        <v>4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1</v>
      </c>
      <c r="R299" s="2">
        <v>1</v>
      </c>
      <c r="S299" s="2">
        <v>1</v>
      </c>
      <c r="T299" s="2">
        <v>1</v>
      </c>
      <c r="U299" s="2">
        <v>1</v>
      </c>
      <c r="V299" s="2">
        <v>1</v>
      </c>
      <c r="W299" s="2">
        <v>0</v>
      </c>
      <c r="X299" s="2">
        <v>0</v>
      </c>
      <c r="Y299" s="2">
        <v>0</v>
      </c>
      <c r="Z299" s="3" t="str">
        <f t="shared" si="58"/>
        <v>000000000111111000</v>
      </c>
      <c r="AA299" s="4" t="str">
        <f t="shared" si="59"/>
        <v>000000000001111100</v>
      </c>
      <c r="AB299" s="26">
        <f t="shared" si="69"/>
        <v>0</v>
      </c>
      <c r="AC299" s="12">
        <f t="shared" si="60"/>
        <v>6</v>
      </c>
      <c r="AD299" s="13">
        <f t="shared" si="61"/>
        <v>5</v>
      </c>
      <c r="AE299" s="12">
        <f t="shared" si="56"/>
        <v>1</v>
      </c>
      <c r="AF299" s="6">
        <f t="shared" si="62"/>
        <v>21</v>
      </c>
      <c r="AG299" s="6">
        <f t="shared" si="63"/>
        <v>25</v>
      </c>
      <c r="AH299" s="6">
        <f t="shared" si="57"/>
        <v>-4</v>
      </c>
      <c r="AI299" s="21">
        <f t="shared" si="64"/>
        <v>0</v>
      </c>
      <c r="AJ299" s="21">
        <f t="shared" si="65"/>
        <v>0.44444444444444442</v>
      </c>
      <c r="AK299" s="15">
        <f t="shared" si="66"/>
        <v>1</v>
      </c>
      <c r="AL299" s="15">
        <f t="shared" si="67"/>
        <v>0</v>
      </c>
      <c r="AM299" s="15">
        <f t="shared" si="68"/>
        <v>1</v>
      </c>
    </row>
    <row r="300" spans="2:39" x14ac:dyDescent="0.5">
      <c r="B300" s="8" t="s">
        <v>1</v>
      </c>
      <c r="C300" s="8" t="s">
        <v>6</v>
      </c>
      <c r="D300" s="8">
        <v>18</v>
      </c>
      <c r="E300" t="s">
        <v>12</v>
      </c>
      <c r="F300" s="2" t="s">
        <v>13</v>
      </c>
      <c r="G300" s="2" t="s">
        <v>3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1</v>
      </c>
      <c r="P300" s="2">
        <v>1</v>
      </c>
      <c r="Q300" s="2">
        <v>1</v>
      </c>
      <c r="R300" s="2">
        <v>1</v>
      </c>
      <c r="S300" s="2">
        <v>1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3" t="str">
        <f t="shared" si="58"/>
        <v>000000011111000000</v>
      </c>
      <c r="AA300" s="4" t="str">
        <f t="shared" si="59"/>
        <v>000001111111100000</v>
      </c>
      <c r="AB300" s="26">
        <f t="shared" si="69"/>
        <v>0</v>
      </c>
      <c r="AC300" s="12">
        <f t="shared" si="60"/>
        <v>5</v>
      </c>
      <c r="AD300" s="13">
        <f t="shared" si="61"/>
        <v>8</v>
      </c>
      <c r="AE300" s="12">
        <f t="shared" si="56"/>
        <v>-3</v>
      </c>
      <c r="AF300" s="6">
        <f t="shared" si="62"/>
        <v>3</v>
      </c>
      <c r="AG300" s="6">
        <f t="shared" si="63"/>
        <v>0</v>
      </c>
      <c r="AH300" s="6">
        <f t="shared" si="57"/>
        <v>3</v>
      </c>
      <c r="AI300" s="21">
        <f t="shared" si="64"/>
        <v>5</v>
      </c>
      <c r="AJ300" s="21">
        <f t="shared" si="65"/>
        <v>0.88888888888888884</v>
      </c>
      <c r="AK300" s="15">
        <f t="shared" si="66"/>
        <v>0</v>
      </c>
      <c r="AL300" s="15">
        <f t="shared" si="67"/>
        <v>0</v>
      </c>
      <c r="AM300" s="15">
        <f t="shared" si="68"/>
        <v>0</v>
      </c>
    </row>
    <row r="301" spans="2:39" x14ac:dyDescent="0.5">
      <c r="B301" s="8" t="s">
        <v>1</v>
      </c>
      <c r="C301" s="8" t="s">
        <v>6</v>
      </c>
      <c r="D301" s="8">
        <v>18</v>
      </c>
      <c r="E301" t="s">
        <v>12</v>
      </c>
      <c r="F301" s="2" t="s">
        <v>13</v>
      </c>
      <c r="G301" s="2" t="s">
        <v>5</v>
      </c>
      <c r="H301" s="2">
        <v>0</v>
      </c>
      <c r="I301" s="2">
        <v>0</v>
      </c>
      <c r="J301" s="2">
        <v>0</v>
      </c>
      <c r="K301" s="2">
        <v>0</v>
      </c>
      <c r="L301" s="2">
        <v>1</v>
      </c>
      <c r="M301" s="2">
        <v>1</v>
      </c>
      <c r="N301" s="2">
        <v>1</v>
      </c>
      <c r="O301" s="2">
        <v>1</v>
      </c>
      <c r="P301" s="2">
        <v>1</v>
      </c>
      <c r="Q301" s="2">
        <v>1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3" t="str">
        <f t="shared" si="58"/>
        <v>000011111100000000</v>
      </c>
      <c r="AA301" s="4" t="str">
        <f t="shared" si="59"/>
        <v>001111100000000000</v>
      </c>
      <c r="AB301" s="26">
        <f t="shared" si="69"/>
        <v>0</v>
      </c>
      <c r="AC301" s="12">
        <f t="shared" si="60"/>
        <v>6</v>
      </c>
      <c r="AD301" s="13">
        <f t="shared" si="61"/>
        <v>5</v>
      </c>
      <c r="AE301" s="12">
        <f t="shared" si="56"/>
        <v>1</v>
      </c>
      <c r="AF301" s="6">
        <f t="shared" si="62"/>
        <v>-14</v>
      </c>
      <c r="AG301" s="6">
        <f t="shared" si="63"/>
        <v>-25</v>
      </c>
      <c r="AH301" s="6">
        <f t="shared" si="57"/>
        <v>11</v>
      </c>
      <c r="AI301" s="21">
        <f t="shared" si="64"/>
        <v>-2</v>
      </c>
      <c r="AJ301" s="21">
        <f t="shared" si="65"/>
        <v>0.22222222222222221</v>
      </c>
      <c r="AK301" s="15">
        <f t="shared" si="66"/>
        <v>1</v>
      </c>
      <c r="AL301" s="15">
        <f t="shared" si="67"/>
        <v>0</v>
      </c>
      <c r="AM301" s="15">
        <f t="shared" si="68"/>
        <v>1</v>
      </c>
    </row>
    <row r="302" spans="2:39" x14ac:dyDescent="0.5">
      <c r="B302" s="8" t="s">
        <v>1</v>
      </c>
      <c r="C302" s="8" t="s">
        <v>6</v>
      </c>
      <c r="D302" s="8">
        <v>19</v>
      </c>
      <c r="E302" t="s">
        <v>12</v>
      </c>
      <c r="F302" s="2" t="s">
        <v>13</v>
      </c>
      <c r="G302" s="2" t="s">
        <v>4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1</v>
      </c>
      <c r="S302" s="2">
        <v>1</v>
      </c>
      <c r="T302" s="2">
        <v>1</v>
      </c>
      <c r="U302" s="2">
        <v>1</v>
      </c>
      <c r="V302" s="2">
        <v>0</v>
      </c>
      <c r="W302" s="2">
        <v>0</v>
      </c>
      <c r="X302" s="2">
        <v>0</v>
      </c>
      <c r="Y302" s="2">
        <v>0</v>
      </c>
      <c r="Z302" s="3" t="str">
        <f t="shared" si="58"/>
        <v>000000000011110000</v>
      </c>
      <c r="AA302" s="4" t="str">
        <f t="shared" si="59"/>
        <v>000000000001111100</v>
      </c>
      <c r="AB302" s="26">
        <f t="shared" si="69"/>
        <v>0</v>
      </c>
      <c r="AC302" s="12">
        <f t="shared" si="60"/>
        <v>4</v>
      </c>
      <c r="AD302" s="13">
        <f t="shared" si="61"/>
        <v>5</v>
      </c>
      <c r="AE302" s="12">
        <f t="shared" si="56"/>
        <v>-1</v>
      </c>
      <c r="AF302" s="6">
        <f t="shared" si="62"/>
        <v>14</v>
      </c>
      <c r="AG302" s="6">
        <f t="shared" si="63"/>
        <v>25</v>
      </c>
      <c r="AH302" s="6">
        <f t="shared" si="57"/>
        <v>-11</v>
      </c>
      <c r="AI302" s="21">
        <f t="shared" si="64"/>
        <v>0</v>
      </c>
      <c r="AJ302" s="21">
        <f t="shared" si="65"/>
        <v>0.44444444444444442</v>
      </c>
      <c r="AK302" s="15">
        <f t="shared" si="66"/>
        <v>1</v>
      </c>
      <c r="AL302" s="15">
        <f t="shared" si="67"/>
        <v>0</v>
      </c>
      <c r="AM302" s="15">
        <f t="shared" si="68"/>
        <v>1</v>
      </c>
    </row>
    <row r="303" spans="2:39" x14ac:dyDescent="0.5">
      <c r="B303" s="8" t="s">
        <v>1</v>
      </c>
      <c r="C303" s="8" t="s">
        <v>6</v>
      </c>
      <c r="D303" s="8">
        <v>19</v>
      </c>
      <c r="E303" t="s">
        <v>12</v>
      </c>
      <c r="F303" s="2" t="s">
        <v>13</v>
      </c>
      <c r="G303" s="2" t="s">
        <v>3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1</v>
      </c>
      <c r="P303" s="2">
        <v>1</v>
      </c>
      <c r="Q303" s="2">
        <v>1</v>
      </c>
      <c r="R303" s="2">
        <v>1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3" t="str">
        <f t="shared" si="58"/>
        <v>000000011110000000</v>
      </c>
      <c r="AA303" s="4" t="str">
        <f t="shared" si="59"/>
        <v>000001111111100000</v>
      </c>
      <c r="AB303" s="26">
        <f t="shared" si="69"/>
        <v>0</v>
      </c>
      <c r="AC303" s="12">
        <f t="shared" si="60"/>
        <v>4</v>
      </c>
      <c r="AD303" s="13">
        <f t="shared" si="61"/>
        <v>8</v>
      </c>
      <c r="AE303" s="12">
        <f t="shared" si="56"/>
        <v>-4</v>
      </c>
      <c r="AF303" s="6">
        <f t="shared" si="62"/>
        <v>0</v>
      </c>
      <c r="AG303" s="6">
        <f t="shared" si="63"/>
        <v>0</v>
      </c>
      <c r="AH303" s="6">
        <f t="shared" si="57"/>
        <v>0</v>
      </c>
      <c r="AI303" s="21">
        <f t="shared" si="64"/>
        <v>4</v>
      </c>
      <c r="AJ303" s="21">
        <f t="shared" si="65"/>
        <v>0.77777777777777779</v>
      </c>
      <c r="AK303" s="15">
        <f t="shared" si="66"/>
        <v>0</v>
      </c>
      <c r="AL303" s="15">
        <f t="shared" si="67"/>
        <v>0</v>
      </c>
      <c r="AM303" s="15">
        <f t="shared" si="68"/>
        <v>0</v>
      </c>
    </row>
    <row r="304" spans="2:39" x14ac:dyDescent="0.5">
      <c r="B304" s="8" t="s">
        <v>1</v>
      </c>
      <c r="C304" s="8" t="s">
        <v>6</v>
      </c>
      <c r="D304" s="8">
        <v>19</v>
      </c>
      <c r="E304" t="s">
        <v>12</v>
      </c>
      <c r="F304" s="2" t="s">
        <v>13</v>
      </c>
      <c r="G304" s="2" t="s">
        <v>5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1</v>
      </c>
      <c r="N304" s="2">
        <v>1</v>
      </c>
      <c r="O304" s="2">
        <v>1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3" t="str">
        <f t="shared" si="58"/>
        <v>000001110000000000</v>
      </c>
      <c r="AA304" s="4" t="str">
        <f t="shared" si="59"/>
        <v>001111100000000000</v>
      </c>
      <c r="AB304" s="26">
        <f t="shared" si="69"/>
        <v>0</v>
      </c>
      <c r="AC304" s="12">
        <f t="shared" si="60"/>
        <v>3</v>
      </c>
      <c r="AD304" s="13">
        <f t="shared" si="61"/>
        <v>5</v>
      </c>
      <c r="AE304" s="12">
        <f t="shared" si="56"/>
        <v>-2</v>
      </c>
      <c r="AF304" s="6">
        <f t="shared" si="62"/>
        <v>-9</v>
      </c>
      <c r="AG304" s="6">
        <f t="shared" si="63"/>
        <v>-25</v>
      </c>
      <c r="AH304" s="6">
        <f t="shared" si="57"/>
        <v>16</v>
      </c>
      <c r="AI304" s="21">
        <f t="shared" si="64"/>
        <v>-1</v>
      </c>
      <c r="AJ304" s="21">
        <f t="shared" si="65"/>
        <v>0.33333333333333331</v>
      </c>
      <c r="AK304" s="15">
        <f t="shared" si="66"/>
        <v>1</v>
      </c>
      <c r="AL304" s="15">
        <f t="shared" si="67"/>
        <v>0</v>
      </c>
      <c r="AM304" s="15">
        <f t="shared" si="68"/>
        <v>1</v>
      </c>
    </row>
    <row r="305" spans="2:39" x14ac:dyDescent="0.5">
      <c r="B305" s="8" t="s">
        <v>1</v>
      </c>
      <c r="C305" s="8" t="s">
        <v>6</v>
      </c>
      <c r="D305" s="8">
        <v>19</v>
      </c>
      <c r="E305" t="s">
        <v>12</v>
      </c>
      <c r="F305" s="2" t="s">
        <v>13</v>
      </c>
      <c r="G305" s="2" t="s">
        <v>4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1</v>
      </c>
      <c r="P305" s="2">
        <v>1</v>
      </c>
      <c r="Q305" s="2">
        <v>1</v>
      </c>
      <c r="R305" s="2">
        <v>1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3" t="str">
        <f t="shared" si="58"/>
        <v>000000011110000000</v>
      </c>
      <c r="AA305" s="4" t="str">
        <f t="shared" si="59"/>
        <v>000000000001111100</v>
      </c>
      <c r="AB305" s="26">
        <f t="shared" si="69"/>
        <v>0</v>
      </c>
      <c r="AC305" s="12">
        <f t="shared" si="60"/>
        <v>4</v>
      </c>
      <c r="AD305" s="13">
        <f t="shared" si="61"/>
        <v>5</v>
      </c>
      <c r="AE305" s="12">
        <f t="shared" si="56"/>
        <v>-1</v>
      </c>
      <c r="AF305" s="6">
        <f t="shared" si="62"/>
        <v>0</v>
      </c>
      <c r="AG305" s="6">
        <f t="shared" si="63"/>
        <v>25</v>
      </c>
      <c r="AH305" s="6">
        <f t="shared" si="57"/>
        <v>-25</v>
      </c>
      <c r="AI305" s="21">
        <f t="shared" si="64"/>
        <v>-4</v>
      </c>
      <c r="AJ305" s="21">
        <f t="shared" si="65"/>
        <v>0</v>
      </c>
      <c r="AK305" s="15">
        <f t="shared" si="66"/>
        <v>0</v>
      </c>
      <c r="AL305" s="15">
        <f t="shared" si="67"/>
        <v>0</v>
      </c>
      <c r="AM305" s="15">
        <f t="shared" si="68"/>
        <v>0</v>
      </c>
    </row>
    <row r="306" spans="2:39" x14ac:dyDescent="0.5">
      <c r="B306" s="8" t="s">
        <v>1</v>
      </c>
      <c r="C306" s="8" t="s">
        <v>6</v>
      </c>
      <c r="D306" s="8">
        <v>19</v>
      </c>
      <c r="E306" t="s">
        <v>12</v>
      </c>
      <c r="F306" s="2" t="s">
        <v>13</v>
      </c>
      <c r="G306" s="2" t="s">
        <v>3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3" t="str">
        <f t="shared" si="58"/>
        <v>000000000000000000</v>
      </c>
      <c r="AA306" s="4" t="str">
        <f t="shared" si="59"/>
        <v>000001111111100000</v>
      </c>
      <c r="AB306" s="26">
        <f t="shared" si="69"/>
        <v>0</v>
      </c>
      <c r="AC306" s="12">
        <f t="shared" si="60"/>
        <v>0</v>
      </c>
      <c r="AD306" s="13">
        <f t="shared" si="61"/>
        <v>8</v>
      </c>
      <c r="AE306" s="12">
        <f t="shared" si="56"/>
        <v>-8</v>
      </c>
      <c r="AF306" s="6">
        <f t="shared" si="62"/>
        <v>0</v>
      </c>
      <c r="AG306" s="6">
        <f t="shared" si="63"/>
        <v>0</v>
      </c>
      <c r="AH306" s="6">
        <f t="shared" si="57"/>
        <v>0</v>
      </c>
      <c r="AI306" s="21">
        <f t="shared" si="64"/>
        <v>0</v>
      </c>
      <c r="AJ306" s="21">
        <f t="shared" si="65"/>
        <v>0.33333333333333331</v>
      </c>
      <c r="AK306" s="15">
        <f t="shared" si="66"/>
        <v>0</v>
      </c>
      <c r="AL306" s="15">
        <f t="shared" si="67"/>
        <v>0</v>
      </c>
      <c r="AM306" s="15">
        <f t="shared" si="68"/>
        <v>0</v>
      </c>
    </row>
    <row r="307" spans="2:39" x14ac:dyDescent="0.5">
      <c r="B307" s="8" t="s">
        <v>1</v>
      </c>
      <c r="C307" s="8" t="s">
        <v>6</v>
      </c>
      <c r="D307" s="8">
        <v>19</v>
      </c>
      <c r="E307" t="s">
        <v>12</v>
      </c>
      <c r="F307" s="2" t="s">
        <v>13</v>
      </c>
      <c r="G307" s="2" t="s">
        <v>5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1</v>
      </c>
      <c r="P307" s="2">
        <v>1</v>
      </c>
      <c r="Q307" s="2">
        <v>1</v>
      </c>
      <c r="R307" s="2">
        <v>1</v>
      </c>
      <c r="S307" s="2">
        <v>1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3" t="str">
        <f t="shared" si="58"/>
        <v>000000011111000000</v>
      </c>
      <c r="AA307" s="4" t="str">
        <f t="shared" si="59"/>
        <v>001111100000000000</v>
      </c>
      <c r="AB307" s="26">
        <f t="shared" si="69"/>
        <v>0</v>
      </c>
      <c r="AC307" s="12">
        <f t="shared" si="60"/>
        <v>5</v>
      </c>
      <c r="AD307" s="13">
        <f t="shared" si="61"/>
        <v>5</v>
      </c>
      <c r="AE307" s="12">
        <f t="shared" si="56"/>
        <v>0</v>
      </c>
      <c r="AF307" s="6">
        <f t="shared" si="62"/>
        <v>3</v>
      </c>
      <c r="AG307" s="6">
        <f t="shared" si="63"/>
        <v>-25</v>
      </c>
      <c r="AH307" s="6">
        <f t="shared" si="57"/>
        <v>28</v>
      </c>
      <c r="AI307" s="21">
        <f t="shared" si="64"/>
        <v>-5</v>
      </c>
      <c r="AJ307" s="21">
        <f t="shared" si="65"/>
        <v>-0.1111111111111111</v>
      </c>
      <c r="AK307" s="15">
        <f t="shared" si="66"/>
        <v>0</v>
      </c>
      <c r="AL307" s="15">
        <f t="shared" si="67"/>
        <v>1</v>
      </c>
      <c r="AM307" s="15">
        <f t="shared" si="68"/>
        <v>0</v>
      </c>
    </row>
    <row r="308" spans="2:39" x14ac:dyDescent="0.5">
      <c r="B308" s="8" t="s">
        <v>1</v>
      </c>
      <c r="C308" s="8" t="s">
        <v>6</v>
      </c>
      <c r="D308" s="8">
        <v>19</v>
      </c>
      <c r="E308" t="s">
        <v>12</v>
      </c>
      <c r="F308" s="2" t="s">
        <v>13</v>
      </c>
      <c r="G308" s="2" t="s">
        <v>4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1</v>
      </c>
      <c r="O308" s="2">
        <v>1</v>
      </c>
      <c r="P308" s="2">
        <v>1</v>
      </c>
      <c r="Q308" s="2">
        <v>1</v>
      </c>
      <c r="R308" s="2">
        <v>1</v>
      </c>
      <c r="S308" s="2">
        <v>1</v>
      </c>
      <c r="T308" s="2">
        <v>1</v>
      </c>
      <c r="U308" s="2">
        <v>1</v>
      </c>
      <c r="V308" s="2">
        <v>1</v>
      </c>
      <c r="W308" s="2">
        <v>1</v>
      </c>
      <c r="X308" s="2">
        <v>1</v>
      </c>
      <c r="Y308" s="2">
        <v>0</v>
      </c>
      <c r="Z308" s="3" t="str">
        <f t="shared" si="58"/>
        <v>000000111111111110</v>
      </c>
      <c r="AA308" s="4" t="str">
        <f t="shared" si="59"/>
        <v>000000000001111100</v>
      </c>
      <c r="AB308" s="26">
        <f t="shared" si="69"/>
        <v>0</v>
      </c>
      <c r="AC308" s="12">
        <f t="shared" si="60"/>
        <v>11</v>
      </c>
      <c r="AD308" s="13">
        <f t="shared" si="61"/>
        <v>5</v>
      </c>
      <c r="AE308" s="12">
        <f t="shared" si="56"/>
        <v>6</v>
      </c>
      <c r="AF308" s="6">
        <f t="shared" si="62"/>
        <v>30</v>
      </c>
      <c r="AG308" s="6">
        <f t="shared" si="63"/>
        <v>25</v>
      </c>
      <c r="AH308" s="6">
        <f t="shared" si="57"/>
        <v>5</v>
      </c>
      <c r="AI308" s="21">
        <f t="shared" si="64"/>
        <v>-1</v>
      </c>
      <c r="AJ308" s="21">
        <f t="shared" si="65"/>
        <v>0.33333333333333331</v>
      </c>
      <c r="AK308" s="15">
        <f t="shared" si="66"/>
        <v>1</v>
      </c>
      <c r="AL308" s="15">
        <f t="shared" si="67"/>
        <v>0</v>
      </c>
      <c r="AM308" s="15">
        <f t="shared" si="68"/>
        <v>1</v>
      </c>
    </row>
    <row r="309" spans="2:39" x14ac:dyDescent="0.5">
      <c r="B309" s="8" t="s">
        <v>1</v>
      </c>
      <c r="C309" s="8" t="s">
        <v>6</v>
      </c>
      <c r="D309" s="8">
        <v>19</v>
      </c>
      <c r="E309" t="s">
        <v>12</v>
      </c>
      <c r="F309" s="2" t="s">
        <v>13</v>
      </c>
      <c r="G309" s="2" t="s">
        <v>3</v>
      </c>
      <c r="H309" s="2">
        <v>0</v>
      </c>
      <c r="I309" s="2">
        <v>0</v>
      </c>
      <c r="J309" s="2">
        <v>1</v>
      </c>
      <c r="K309" s="2">
        <v>1</v>
      </c>
      <c r="L309" s="2">
        <v>1</v>
      </c>
      <c r="M309" s="2">
        <v>1</v>
      </c>
      <c r="N309" s="2">
        <v>1</v>
      </c>
      <c r="O309" s="2">
        <v>1</v>
      </c>
      <c r="P309" s="2">
        <v>0</v>
      </c>
      <c r="Q309" s="2">
        <v>0</v>
      </c>
      <c r="R309" s="2">
        <v>1</v>
      </c>
      <c r="S309" s="2">
        <v>1</v>
      </c>
      <c r="T309" s="2">
        <v>1</v>
      </c>
      <c r="U309" s="2">
        <v>1</v>
      </c>
      <c r="V309" s="2">
        <v>1</v>
      </c>
      <c r="W309" s="2">
        <v>1</v>
      </c>
      <c r="X309" s="2">
        <v>0</v>
      </c>
      <c r="Y309" s="2">
        <v>0</v>
      </c>
      <c r="Z309" s="3" t="str">
        <f t="shared" si="58"/>
        <v>001111110011111100</v>
      </c>
      <c r="AA309" s="4" t="str">
        <f t="shared" si="59"/>
        <v>000001111111100000</v>
      </c>
      <c r="AB309" s="26">
        <f t="shared" si="69"/>
        <v>0</v>
      </c>
      <c r="AC309" s="12">
        <f t="shared" si="60"/>
        <v>12</v>
      </c>
      <c r="AD309" s="13">
        <f t="shared" si="61"/>
        <v>8</v>
      </c>
      <c r="AE309" s="12">
        <f t="shared" si="56"/>
        <v>4</v>
      </c>
      <c r="AF309" s="6">
        <f t="shared" si="62"/>
        <v>0</v>
      </c>
      <c r="AG309" s="6">
        <f t="shared" si="63"/>
        <v>0</v>
      </c>
      <c r="AH309" s="6">
        <f t="shared" si="57"/>
        <v>0</v>
      </c>
      <c r="AI309" s="21">
        <f t="shared" si="64"/>
        <v>0</v>
      </c>
      <c r="AJ309" s="21">
        <f t="shared" si="65"/>
        <v>0.33333333333333331</v>
      </c>
      <c r="AK309" s="15">
        <f t="shared" si="66"/>
        <v>0</v>
      </c>
      <c r="AL309" s="15">
        <f t="shared" si="67"/>
        <v>0</v>
      </c>
      <c r="AM309" s="15">
        <f t="shared" si="68"/>
        <v>0</v>
      </c>
    </row>
    <row r="310" spans="2:39" x14ac:dyDescent="0.5">
      <c r="B310" s="8" t="s">
        <v>1</v>
      </c>
      <c r="C310" s="8" t="s">
        <v>6</v>
      </c>
      <c r="D310" s="8">
        <v>19</v>
      </c>
      <c r="E310" t="s">
        <v>12</v>
      </c>
      <c r="F310" s="2" t="s">
        <v>13</v>
      </c>
      <c r="G310" s="2" t="s">
        <v>5</v>
      </c>
      <c r="H310" s="2">
        <v>0</v>
      </c>
      <c r="I310" s="2">
        <v>0</v>
      </c>
      <c r="J310" s="2">
        <v>1</v>
      </c>
      <c r="K310" s="2">
        <v>1</v>
      </c>
      <c r="L310" s="2">
        <v>1</v>
      </c>
      <c r="M310" s="2">
        <v>1</v>
      </c>
      <c r="N310" s="2">
        <v>1</v>
      </c>
      <c r="O310" s="2">
        <v>1</v>
      </c>
      <c r="P310" s="2">
        <v>1</v>
      </c>
      <c r="Q310" s="2">
        <v>1</v>
      </c>
      <c r="R310" s="2">
        <v>1</v>
      </c>
      <c r="S310" s="2">
        <v>0</v>
      </c>
      <c r="T310" s="2">
        <v>0</v>
      </c>
      <c r="U310" s="2">
        <v>1</v>
      </c>
      <c r="V310" s="2">
        <v>1</v>
      </c>
      <c r="W310" s="2">
        <v>0</v>
      </c>
      <c r="X310" s="2">
        <v>0</v>
      </c>
      <c r="Y310" s="2">
        <v>0</v>
      </c>
      <c r="Z310" s="3" t="str">
        <f t="shared" si="58"/>
        <v>001111111110011000</v>
      </c>
      <c r="AA310" s="4" t="str">
        <f t="shared" si="59"/>
        <v>001111100000000000</v>
      </c>
      <c r="AB310" s="26">
        <f t="shared" si="69"/>
        <v>0</v>
      </c>
      <c r="AC310" s="12">
        <f t="shared" si="60"/>
        <v>11</v>
      </c>
      <c r="AD310" s="13">
        <f t="shared" si="61"/>
        <v>5</v>
      </c>
      <c r="AE310" s="12">
        <f t="shared" si="56"/>
        <v>6</v>
      </c>
      <c r="AF310" s="6">
        <f t="shared" si="62"/>
        <v>-14</v>
      </c>
      <c r="AG310" s="6">
        <f t="shared" si="63"/>
        <v>-25</v>
      </c>
      <c r="AH310" s="6">
        <f t="shared" si="57"/>
        <v>11</v>
      </c>
      <c r="AI310" s="21">
        <f t="shared" si="64"/>
        <v>-3</v>
      </c>
      <c r="AJ310" s="21">
        <f t="shared" si="65"/>
        <v>0.1111111111111111</v>
      </c>
      <c r="AK310" s="15">
        <f t="shared" si="66"/>
        <v>1</v>
      </c>
      <c r="AL310" s="15">
        <f t="shared" si="67"/>
        <v>0</v>
      </c>
      <c r="AM310" s="15">
        <f t="shared" si="68"/>
        <v>1</v>
      </c>
    </row>
    <row r="311" spans="2:39" x14ac:dyDescent="0.5">
      <c r="B311" s="8" t="s">
        <v>1</v>
      </c>
      <c r="C311" s="8" t="s">
        <v>6</v>
      </c>
      <c r="D311" s="8">
        <v>18</v>
      </c>
      <c r="E311" t="s">
        <v>12</v>
      </c>
      <c r="F311" s="2" t="s">
        <v>13</v>
      </c>
      <c r="G311" s="2" t="s">
        <v>4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1</v>
      </c>
      <c r="N311" s="2">
        <v>1</v>
      </c>
      <c r="O311" s="2">
        <v>1</v>
      </c>
      <c r="P311" s="2">
        <v>1</v>
      </c>
      <c r="Q311" s="2">
        <v>1</v>
      </c>
      <c r="R311" s="2">
        <v>1</v>
      </c>
      <c r="S311" s="2">
        <v>1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3" t="str">
        <f t="shared" si="58"/>
        <v>000001111111000000</v>
      </c>
      <c r="AA311" s="4" t="str">
        <f t="shared" si="59"/>
        <v>000000000001111100</v>
      </c>
      <c r="AB311" s="26">
        <f t="shared" si="69"/>
        <v>0</v>
      </c>
      <c r="AC311" s="12">
        <f t="shared" si="60"/>
        <v>7</v>
      </c>
      <c r="AD311" s="13">
        <f t="shared" si="61"/>
        <v>5</v>
      </c>
      <c r="AE311" s="12">
        <f t="shared" si="56"/>
        <v>2</v>
      </c>
      <c r="AF311" s="6">
        <f t="shared" si="62"/>
        <v>-4</v>
      </c>
      <c r="AG311" s="6">
        <f t="shared" si="63"/>
        <v>25</v>
      </c>
      <c r="AH311" s="6">
        <f t="shared" si="57"/>
        <v>-29</v>
      </c>
      <c r="AI311" s="21">
        <f t="shared" si="64"/>
        <v>-7</v>
      </c>
      <c r="AJ311" s="21">
        <f t="shared" si="65"/>
        <v>-0.33333333333333331</v>
      </c>
      <c r="AK311" s="15">
        <f t="shared" si="66"/>
        <v>0</v>
      </c>
      <c r="AL311" s="15">
        <f t="shared" si="67"/>
        <v>-1</v>
      </c>
      <c r="AM311" s="15">
        <f t="shared" si="68"/>
        <v>-1</v>
      </c>
    </row>
    <row r="312" spans="2:39" x14ac:dyDescent="0.5">
      <c r="B312" s="8" t="s">
        <v>1</v>
      </c>
      <c r="C312" s="8" t="s">
        <v>6</v>
      </c>
      <c r="D312" s="8">
        <v>18</v>
      </c>
      <c r="E312" t="s">
        <v>12</v>
      </c>
      <c r="F312" s="2" t="s">
        <v>13</v>
      </c>
      <c r="G312" s="2" t="s">
        <v>3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1</v>
      </c>
      <c r="O312" s="2">
        <v>1</v>
      </c>
      <c r="P312" s="2">
        <v>1</v>
      </c>
      <c r="Q312" s="2">
        <v>1</v>
      </c>
      <c r="R312" s="2">
        <v>1</v>
      </c>
      <c r="S312" s="2">
        <v>1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3" t="str">
        <f t="shared" si="58"/>
        <v>000000111111000000</v>
      </c>
      <c r="AA312" s="4" t="str">
        <f t="shared" si="59"/>
        <v>000001111111100000</v>
      </c>
      <c r="AB312" s="26">
        <f t="shared" si="69"/>
        <v>0</v>
      </c>
      <c r="AC312" s="12">
        <f t="shared" si="60"/>
        <v>6</v>
      </c>
      <c r="AD312" s="13">
        <f t="shared" si="61"/>
        <v>8</v>
      </c>
      <c r="AE312" s="12">
        <f t="shared" si="56"/>
        <v>-2</v>
      </c>
      <c r="AF312" s="6">
        <f t="shared" si="62"/>
        <v>0</v>
      </c>
      <c r="AG312" s="6">
        <f t="shared" si="63"/>
        <v>0</v>
      </c>
      <c r="AH312" s="6">
        <f t="shared" si="57"/>
        <v>0</v>
      </c>
      <c r="AI312" s="21">
        <f t="shared" si="64"/>
        <v>6</v>
      </c>
      <c r="AJ312" s="21">
        <f t="shared" si="65"/>
        <v>1</v>
      </c>
      <c r="AK312" s="15">
        <f t="shared" si="66"/>
        <v>0</v>
      </c>
      <c r="AL312" s="15">
        <f t="shared" si="67"/>
        <v>0</v>
      </c>
      <c r="AM312" s="15">
        <f t="shared" si="68"/>
        <v>0</v>
      </c>
    </row>
    <row r="313" spans="2:39" x14ac:dyDescent="0.5">
      <c r="B313" s="8" t="s">
        <v>1</v>
      </c>
      <c r="C313" s="8" t="s">
        <v>6</v>
      </c>
      <c r="D313" s="8">
        <v>18</v>
      </c>
      <c r="E313" t="s">
        <v>12</v>
      </c>
      <c r="F313" s="2" t="s">
        <v>13</v>
      </c>
      <c r="G313" s="2" t="s">
        <v>5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1</v>
      </c>
      <c r="N313" s="2">
        <v>1</v>
      </c>
      <c r="O313" s="2">
        <v>1</v>
      </c>
      <c r="P313" s="2">
        <v>1</v>
      </c>
      <c r="Q313" s="2">
        <v>1</v>
      </c>
      <c r="R313" s="2">
        <v>1</v>
      </c>
      <c r="S313" s="2">
        <v>1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3" t="str">
        <f t="shared" si="58"/>
        <v>000001111111000000</v>
      </c>
      <c r="AA313" s="4" t="str">
        <f t="shared" si="59"/>
        <v>001111100000000000</v>
      </c>
      <c r="AB313" s="26">
        <f t="shared" si="69"/>
        <v>0</v>
      </c>
      <c r="AC313" s="12">
        <f t="shared" si="60"/>
        <v>7</v>
      </c>
      <c r="AD313" s="13">
        <f t="shared" si="61"/>
        <v>5</v>
      </c>
      <c r="AE313" s="12">
        <f t="shared" si="56"/>
        <v>2</v>
      </c>
      <c r="AF313" s="6">
        <f t="shared" si="62"/>
        <v>-4</v>
      </c>
      <c r="AG313" s="6">
        <f t="shared" si="63"/>
        <v>-25</v>
      </c>
      <c r="AH313" s="6">
        <f t="shared" si="57"/>
        <v>21</v>
      </c>
      <c r="AI313" s="21">
        <f t="shared" si="64"/>
        <v>-5</v>
      </c>
      <c r="AJ313" s="21">
        <f t="shared" si="65"/>
        <v>-0.1111111111111111</v>
      </c>
      <c r="AK313" s="15">
        <f t="shared" si="66"/>
        <v>1</v>
      </c>
      <c r="AL313" s="15">
        <f t="shared" si="67"/>
        <v>0</v>
      </c>
      <c r="AM313" s="15">
        <f t="shared" si="68"/>
        <v>1</v>
      </c>
    </row>
    <row r="314" spans="2:39" x14ac:dyDescent="0.5">
      <c r="B314" s="8" t="s">
        <v>1</v>
      </c>
      <c r="C314" s="8" t="s">
        <v>6</v>
      </c>
      <c r="D314" s="8">
        <v>18</v>
      </c>
      <c r="E314" t="s">
        <v>12</v>
      </c>
      <c r="F314" s="2" t="s">
        <v>13</v>
      </c>
      <c r="G314" s="2" t="s">
        <v>4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1</v>
      </c>
      <c r="O314" s="2">
        <v>1</v>
      </c>
      <c r="P314" s="2">
        <v>1</v>
      </c>
      <c r="Q314" s="2">
        <v>1</v>
      </c>
      <c r="R314" s="2">
        <v>1</v>
      </c>
      <c r="S314" s="2">
        <v>1</v>
      </c>
      <c r="T314" s="2">
        <v>1</v>
      </c>
      <c r="U314" s="2">
        <v>1</v>
      </c>
      <c r="V314" s="2">
        <v>0</v>
      </c>
      <c r="W314" s="2">
        <v>0</v>
      </c>
      <c r="X314" s="2">
        <v>0</v>
      </c>
      <c r="Y314" s="2">
        <v>0</v>
      </c>
      <c r="Z314" s="3" t="str">
        <f t="shared" si="58"/>
        <v>000000111111110000</v>
      </c>
      <c r="AA314" s="4" t="str">
        <f t="shared" si="59"/>
        <v>000000000001111100</v>
      </c>
      <c r="AB314" s="26">
        <f t="shared" si="69"/>
        <v>0</v>
      </c>
      <c r="AC314" s="12">
        <f t="shared" si="60"/>
        <v>8</v>
      </c>
      <c r="AD314" s="13">
        <f t="shared" si="61"/>
        <v>5</v>
      </c>
      <c r="AE314" s="12">
        <f t="shared" si="56"/>
        <v>3</v>
      </c>
      <c r="AF314" s="6">
        <f t="shared" si="62"/>
        <v>9</v>
      </c>
      <c r="AG314" s="6">
        <f t="shared" si="63"/>
        <v>25</v>
      </c>
      <c r="AH314" s="6">
        <f t="shared" si="57"/>
        <v>-16</v>
      </c>
      <c r="AI314" s="21">
        <f t="shared" si="64"/>
        <v>-4</v>
      </c>
      <c r="AJ314" s="21">
        <f t="shared" si="65"/>
        <v>0</v>
      </c>
      <c r="AK314" s="15">
        <f t="shared" si="66"/>
        <v>1</v>
      </c>
      <c r="AL314" s="15">
        <f t="shared" si="67"/>
        <v>0</v>
      </c>
      <c r="AM314" s="15">
        <f t="shared" si="68"/>
        <v>1</v>
      </c>
    </row>
    <row r="315" spans="2:39" x14ac:dyDescent="0.5">
      <c r="B315" s="8" t="s">
        <v>1</v>
      </c>
      <c r="C315" s="8" t="s">
        <v>6</v>
      </c>
      <c r="D315" s="8">
        <v>18</v>
      </c>
      <c r="E315" t="s">
        <v>12</v>
      </c>
      <c r="F315" s="2" t="s">
        <v>13</v>
      </c>
      <c r="G315" s="2" t="s">
        <v>3</v>
      </c>
      <c r="H315" s="2">
        <v>0</v>
      </c>
      <c r="I315" s="2">
        <v>0</v>
      </c>
      <c r="J315" s="2">
        <v>0</v>
      </c>
      <c r="K315" s="2">
        <v>1</v>
      </c>
      <c r="L315" s="2">
        <v>1</v>
      </c>
      <c r="M315" s="2">
        <v>1</v>
      </c>
      <c r="N315" s="2">
        <v>1</v>
      </c>
      <c r="O315" s="2">
        <v>1</v>
      </c>
      <c r="P315" s="2">
        <v>0</v>
      </c>
      <c r="Q315" s="2">
        <v>0</v>
      </c>
      <c r="R315" s="2">
        <v>1</v>
      </c>
      <c r="S315" s="2">
        <v>1</v>
      </c>
      <c r="T315" s="2">
        <v>1</v>
      </c>
      <c r="U315" s="2">
        <v>1</v>
      </c>
      <c r="V315" s="2">
        <v>1</v>
      </c>
      <c r="W315" s="2">
        <v>0</v>
      </c>
      <c r="X315" s="2">
        <v>0</v>
      </c>
      <c r="Y315" s="2">
        <v>0</v>
      </c>
      <c r="Z315" s="3" t="str">
        <f t="shared" si="58"/>
        <v>000111110011111000</v>
      </c>
      <c r="AA315" s="4" t="str">
        <f t="shared" si="59"/>
        <v>000001111111100000</v>
      </c>
      <c r="AB315" s="26">
        <f t="shared" si="69"/>
        <v>0</v>
      </c>
      <c r="AC315" s="12">
        <f t="shared" si="60"/>
        <v>10</v>
      </c>
      <c r="AD315" s="13">
        <f t="shared" si="61"/>
        <v>8</v>
      </c>
      <c r="AE315" s="12">
        <f t="shared" si="56"/>
        <v>2</v>
      </c>
      <c r="AF315" s="6">
        <f t="shared" si="62"/>
        <v>0</v>
      </c>
      <c r="AG315" s="6">
        <f t="shared" si="63"/>
        <v>0</v>
      </c>
      <c r="AH315" s="6">
        <f t="shared" si="57"/>
        <v>0</v>
      </c>
      <c r="AI315" s="21">
        <f t="shared" si="64"/>
        <v>2</v>
      </c>
      <c r="AJ315" s="21">
        <f t="shared" si="65"/>
        <v>0.55555555555555558</v>
      </c>
      <c r="AK315" s="15">
        <f t="shared" si="66"/>
        <v>0</v>
      </c>
      <c r="AL315" s="15">
        <f t="shared" si="67"/>
        <v>0</v>
      </c>
      <c r="AM315" s="15">
        <f t="shared" si="68"/>
        <v>0</v>
      </c>
    </row>
    <row r="316" spans="2:39" x14ac:dyDescent="0.5">
      <c r="B316" s="8" t="s">
        <v>1</v>
      </c>
      <c r="C316" s="8" t="s">
        <v>6</v>
      </c>
      <c r="D316" s="8">
        <v>18</v>
      </c>
      <c r="E316" t="s">
        <v>12</v>
      </c>
      <c r="F316" s="2" t="s">
        <v>13</v>
      </c>
      <c r="G316" s="2" t="s">
        <v>5</v>
      </c>
      <c r="H316" s="2">
        <v>0</v>
      </c>
      <c r="I316" s="2">
        <v>0</v>
      </c>
      <c r="J316" s="2">
        <v>0</v>
      </c>
      <c r="K316" s="2">
        <v>1</v>
      </c>
      <c r="L316" s="2">
        <v>1</v>
      </c>
      <c r="M316" s="2">
        <v>1</v>
      </c>
      <c r="N316" s="2">
        <v>1</v>
      </c>
      <c r="O316" s="2">
        <v>1</v>
      </c>
      <c r="P316" s="2">
        <v>1</v>
      </c>
      <c r="Q316" s="2">
        <v>1</v>
      </c>
      <c r="R316" s="2">
        <v>1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3" t="str">
        <f t="shared" si="58"/>
        <v>000111111110000000</v>
      </c>
      <c r="AA316" s="4" t="str">
        <f t="shared" si="59"/>
        <v>001111100000000000</v>
      </c>
      <c r="AB316" s="26">
        <f t="shared" si="69"/>
        <v>0</v>
      </c>
      <c r="AC316" s="12">
        <f t="shared" si="60"/>
        <v>8</v>
      </c>
      <c r="AD316" s="13">
        <f t="shared" si="61"/>
        <v>5</v>
      </c>
      <c r="AE316" s="12">
        <f t="shared" si="56"/>
        <v>3</v>
      </c>
      <c r="AF316" s="6">
        <f t="shared" si="62"/>
        <v>-18</v>
      </c>
      <c r="AG316" s="6">
        <f t="shared" si="63"/>
        <v>-25</v>
      </c>
      <c r="AH316" s="6">
        <f t="shared" si="57"/>
        <v>7</v>
      </c>
      <c r="AI316" s="21">
        <f t="shared" si="64"/>
        <v>-2</v>
      </c>
      <c r="AJ316" s="21">
        <f t="shared" si="65"/>
        <v>0.22222222222222221</v>
      </c>
      <c r="AK316" s="15">
        <f t="shared" si="66"/>
        <v>1</v>
      </c>
      <c r="AL316" s="15">
        <f t="shared" si="67"/>
        <v>0</v>
      </c>
      <c r="AM316" s="15">
        <f t="shared" si="68"/>
        <v>1</v>
      </c>
    </row>
    <row r="317" spans="2:39" x14ac:dyDescent="0.5">
      <c r="B317" s="8" t="s">
        <v>1</v>
      </c>
      <c r="C317" s="8" t="s">
        <v>6</v>
      </c>
      <c r="D317" s="8">
        <v>18</v>
      </c>
      <c r="E317" t="s">
        <v>12</v>
      </c>
      <c r="F317" s="2" t="s">
        <v>0</v>
      </c>
      <c r="G317" s="2" t="s">
        <v>4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1</v>
      </c>
      <c r="T317" s="2">
        <v>1</v>
      </c>
      <c r="U317" s="2">
        <v>1</v>
      </c>
      <c r="V317" s="2">
        <v>1</v>
      </c>
      <c r="W317" s="2">
        <v>1</v>
      </c>
      <c r="X317" s="2">
        <v>0</v>
      </c>
      <c r="Y317" s="2">
        <v>0</v>
      </c>
      <c r="Z317" s="3" t="str">
        <f t="shared" si="58"/>
        <v>000000000001111100</v>
      </c>
      <c r="AA317" s="4" t="str">
        <f t="shared" si="59"/>
        <v>000000000001111100</v>
      </c>
      <c r="AB317" s="26">
        <f t="shared" si="69"/>
        <v>1</v>
      </c>
      <c r="AC317" s="12">
        <f t="shared" si="60"/>
        <v>5</v>
      </c>
      <c r="AD317" s="13">
        <f t="shared" si="61"/>
        <v>5</v>
      </c>
      <c r="AE317" s="12">
        <f t="shared" si="56"/>
        <v>0</v>
      </c>
      <c r="AF317" s="6">
        <f t="shared" si="62"/>
        <v>25</v>
      </c>
      <c r="AG317" s="6">
        <f t="shared" si="63"/>
        <v>25</v>
      </c>
      <c r="AH317" s="6">
        <f t="shared" si="57"/>
        <v>0</v>
      </c>
      <c r="AI317" s="21">
        <f t="shared" si="64"/>
        <v>3</v>
      </c>
      <c r="AJ317" s="21">
        <f t="shared" si="65"/>
        <v>0.77777777777777779</v>
      </c>
      <c r="AK317" s="15">
        <f t="shared" si="66"/>
        <v>1</v>
      </c>
      <c r="AL317" s="15">
        <f t="shared" si="67"/>
        <v>0</v>
      </c>
      <c r="AM317" s="15">
        <f t="shared" si="68"/>
        <v>1</v>
      </c>
    </row>
    <row r="318" spans="2:39" x14ac:dyDescent="0.5">
      <c r="B318" s="8" t="s">
        <v>1</v>
      </c>
      <c r="C318" s="8" t="s">
        <v>6</v>
      </c>
      <c r="D318" s="8">
        <v>18</v>
      </c>
      <c r="E318" t="s">
        <v>12</v>
      </c>
      <c r="F318" s="2" t="s">
        <v>0</v>
      </c>
      <c r="G318" s="2" t="s">
        <v>3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1</v>
      </c>
      <c r="O318" s="2">
        <v>1</v>
      </c>
      <c r="P318" s="2">
        <v>0</v>
      </c>
      <c r="Q318" s="2">
        <v>0</v>
      </c>
      <c r="R318" s="2">
        <v>1</v>
      </c>
      <c r="S318" s="2">
        <v>1</v>
      </c>
      <c r="T318" s="2">
        <v>1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3" t="str">
        <f t="shared" si="58"/>
        <v>000000110011100000</v>
      </c>
      <c r="AA318" s="4" t="str">
        <f t="shared" si="59"/>
        <v>000001111111100000</v>
      </c>
      <c r="AB318" s="26">
        <f t="shared" si="69"/>
        <v>0</v>
      </c>
      <c r="AC318" s="12">
        <f t="shared" si="60"/>
        <v>5</v>
      </c>
      <c r="AD318" s="13">
        <f t="shared" si="61"/>
        <v>8</v>
      </c>
      <c r="AE318" s="12">
        <f t="shared" si="56"/>
        <v>-3</v>
      </c>
      <c r="AF318" s="6">
        <f t="shared" si="62"/>
        <v>4</v>
      </c>
      <c r="AG318" s="6">
        <f t="shared" si="63"/>
        <v>0</v>
      </c>
      <c r="AH318" s="6">
        <f t="shared" si="57"/>
        <v>4</v>
      </c>
      <c r="AI318" s="21">
        <f t="shared" si="64"/>
        <v>5</v>
      </c>
      <c r="AJ318" s="21">
        <f t="shared" si="65"/>
        <v>0.88888888888888884</v>
      </c>
      <c r="AK318" s="15">
        <f t="shared" si="66"/>
        <v>0</v>
      </c>
      <c r="AL318" s="15">
        <f t="shared" si="67"/>
        <v>0</v>
      </c>
      <c r="AM318" s="15">
        <f t="shared" si="68"/>
        <v>0</v>
      </c>
    </row>
    <row r="319" spans="2:39" x14ac:dyDescent="0.5">
      <c r="B319" s="8" t="s">
        <v>1</v>
      </c>
      <c r="C319" s="8" t="s">
        <v>6</v>
      </c>
      <c r="D319" s="8">
        <v>18</v>
      </c>
      <c r="E319" t="s">
        <v>12</v>
      </c>
      <c r="F319" s="2" t="s">
        <v>0</v>
      </c>
      <c r="G319" s="2" t="s">
        <v>5</v>
      </c>
      <c r="H319" s="2">
        <v>0</v>
      </c>
      <c r="I319" s="2">
        <v>0</v>
      </c>
      <c r="J319" s="2">
        <v>0</v>
      </c>
      <c r="K319" s="2">
        <v>1</v>
      </c>
      <c r="L319" s="2">
        <v>1</v>
      </c>
      <c r="M319" s="2">
        <v>1</v>
      </c>
      <c r="N319" s="2">
        <v>1</v>
      </c>
      <c r="O319" s="2">
        <v>1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3" t="str">
        <f t="shared" si="58"/>
        <v>000111110000000000</v>
      </c>
      <c r="AA319" s="4" t="str">
        <f t="shared" si="59"/>
        <v>001111100000000000</v>
      </c>
      <c r="AB319" s="26">
        <f t="shared" si="69"/>
        <v>0</v>
      </c>
      <c r="AC319" s="12">
        <f t="shared" si="60"/>
        <v>5</v>
      </c>
      <c r="AD319" s="13">
        <f t="shared" si="61"/>
        <v>5</v>
      </c>
      <c r="AE319" s="12">
        <f t="shared" si="56"/>
        <v>0</v>
      </c>
      <c r="AF319" s="6">
        <f t="shared" si="62"/>
        <v>-20</v>
      </c>
      <c r="AG319" s="6">
        <f t="shared" si="63"/>
        <v>-25</v>
      </c>
      <c r="AH319" s="6">
        <f t="shared" si="57"/>
        <v>5</v>
      </c>
      <c r="AI319" s="21">
        <f t="shared" si="64"/>
        <v>1</v>
      </c>
      <c r="AJ319" s="21">
        <f t="shared" si="65"/>
        <v>0.55555555555555558</v>
      </c>
      <c r="AK319" s="15">
        <f t="shared" si="66"/>
        <v>1</v>
      </c>
      <c r="AL319" s="15">
        <f t="shared" si="67"/>
        <v>0</v>
      </c>
      <c r="AM319" s="15">
        <f t="shared" si="68"/>
        <v>1</v>
      </c>
    </row>
    <row r="320" spans="2:39" x14ac:dyDescent="0.5">
      <c r="B320" s="8" t="s">
        <v>1</v>
      </c>
      <c r="C320" s="8" t="s">
        <v>6</v>
      </c>
      <c r="D320" s="8">
        <v>18</v>
      </c>
      <c r="E320" t="s">
        <v>12</v>
      </c>
      <c r="F320" s="2" t="s">
        <v>0</v>
      </c>
      <c r="G320" s="2" t="s">
        <v>4</v>
      </c>
      <c r="H320" s="2">
        <v>0</v>
      </c>
      <c r="I320" s="2">
        <v>0</v>
      </c>
      <c r="J320" s="2">
        <v>0</v>
      </c>
      <c r="K320" s="2">
        <v>1</v>
      </c>
      <c r="L320" s="2">
        <v>1</v>
      </c>
      <c r="M320" s="2">
        <v>1</v>
      </c>
      <c r="N320" s="2">
        <v>1</v>
      </c>
      <c r="O320" s="2">
        <v>1</v>
      </c>
      <c r="P320" s="2">
        <v>1</v>
      </c>
      <c r="Q320" s="2">
        <v>1</v>
      </c>
      <c r="R320" s="2">
        <v>1</v>
      </c>
      <c r="S320" s="2">
        <v>1</v>
      </c>
      <c r="T320" s="2">
        <v>1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3" t="str">
        <f t="shared" si="58"/>
        <v>000111111111100000</v>
      </c>
      <c r="AA320" s="4" t="str">
        <f t="shared" si="59"/>
        <v>000000000001111100</v>
      </c>
      <c r="AB320" s="26">
        <f t="shared" si="69"/>
        <v>0</v>
      </c>
      <c r="AC320" s="12">
        <f t="shared" si="60"/>
        <v>10</v>
      </c>
      <c r="AD320" s="13">
        <f t="shared" si="61"/>
        <v>5</v>
      </c>
      <c r="AE320" s="12">
        <f t="shared" ref="AE320:AE361" si="70">AC320-AD320</f>
        <v>5</v>
      </c>
      <c r="AF320" s="6">
        <f t="shared" si="62"/>
        <v>-11</v>
      </c>
      <c r="AG320" s="6">
        <f t="shared" si="63"/>
        <v>25</v>
      </c>
      <c r="AH320" s="6">
        <f t="shared" ref="AH320:AH361" si="71">AF320-AG320</f>
        <v>-36</v>
      </c>
      <c r="AI320" s="21">
        <f t="shared" si="64"/>
        <v>-8</v>
      </c>
      <c r="AJ320" s="21">
        <f t="shared" si="65"/>
        <v>-0.44444444444444442</v>
      </c>
      <c r="AK320" s="15">
        <f t="shared" si="66"/>
        <v>0</v>
      </c>
      <c r="AL320" s="15">
        <f t="shared" si="67"/>
        <v>-1</v>
      </c>
      <c r="AM320" s="15">
        <f t="shared" si="68"/>
        <v>-1</v>
      </c>
    </row>
    <row r="321" spans="2:39" x14ac:dyDescent="0.5">
      <c r="B321" s="8" t="s">
        <v>1</v>
      </c>
      <c r="C321" s="8" t="s">
        <v>6</v>
      </c>
      <c r="D321" s="8">
        <v>18</v>
      </c>
      <c r="E321" t="s">
        <v>12</v>
      </c>
      <c r="F321" s="2" t="s">
        <v>0</v>
      </c>
      <c r="G321" s="2" t="s">
        <v>3</v>
      </c>
      <c r="H321" s="2">
        <v>0</v>
      </c>
      <c r="I321" s="2">
        <v>0</v>
      </c>
      <c r="J321" s="2">
        <v>0</v>
      </c>
      <c r="K321" s="2">
        <v>0</v>
      </c>
      <c r="L321" s="2">
        <v>1</v>
      </c>
      <c r="M321" s="2">
        <v>1</v>
      </c>
      <c r="N321" s="2">
        <v>1</v>
      </c>
      <c r="O321" s="2">
        <v>1</v>
      </c>
      <c r="P321" s="2">
        <v>1</v>
      </c>
      <c r="Q321" s="2">
        <v>1</v>
      </c>
      <c r="R321" s="2">
        <v>1</v>
      </c>
      <c r="S321" s="2">
        <v>1</v>
      </c>
      <c r="T321" s="2">
        <v>1</v>
      </c>
      <c r="U321" s="2">
        <v>1</v>
      </c>
      <c r="V321" s="2">
        <v>0</v>
      </c>
      <c r="W321" s="2">
        <v>0</v>
      </c>
      <c r="X321" s="2">
        <v>0</v>
      </c>
      <c r="Y321" s="2">
        <v>0</v>
      </c>
      <c r="Z321" s="3" t="str">
        <f t="shared" si="58"/>
        <v>000011111111110000</v>
      </c>
      <c r="AA321" s="4" t="str">
        <f t="shared" si="59"/>
        <v>000001111111100000</v>
      </c>
      <c r="AB321" s="26">
        <f t="shared" si="69"/>
        <v>0</v>
      </c>
      <c r="AC321" s="12">
        <f t="shared" si="60"/>
        <v>10</v>
      </c>
      <c r="AD321" s="13">
        <f t="shared" si="61"/>
        <v>8</v>
      </c>
      <c r="AE321" s="12">
        <f t="shared" si="70"/>
        <v>2</v>
      </c>
      <c r="AF321" s="6">
        <f t="shared" si="62"/>
        <v>0</v>
      </c>
      <c r="AG321" s="6">
        <f t="shared" si="63"/>
        <v>0</v>
      </c>
      <c r="AH321" s="6">
        <f t="shared" si="71"/>
        <v>0</v>
      </c>
      <c r="AI321" s="21">
        <f t="shared" si="64"/>
        <v>6</v>
      </c>
      <c r="AJ321" s="21">
        <f t="shared" si="65"/>
        <v>1</v>
      </c>
      <c r="AK321" s="15">
        <f t="shared" si="66"/>
        <v>0</v>
      </c>
      <c r="AL321" s="15">
        <f t="shared" si="67"/>
        <v>0</v>
      </c>
      <c r="AM321" s="15">
        <f t="shared" si="68"/>
        <v>0</v>
      </c>
    </row>
    <row r="322" spans="2:39" x14ac:dyDescent="0.5">
      <c r="B322" s="8" t="s">
        <v>1</v>
      </c>
      <c r="C322" s="8" t="s">
        <v>6</v>
      </c>
      <c r="D322" s="8">
        <v>18</v>
      </c>
      <c r="E322" t="s">
        <v>12</v>
      </c>
      <c r="F322" s="2" t="s">
        <v>0</v>
      </c>
      <c r="G322" s="2" t="s">
        <v>5</v>
      </c>
      <c r="H322" s="2">
        <v>0</v>
      </c>
      <c r="I322" s="2">
        <v>0</v>
      </c>
      <c r="J322" s="2">
        <v>0</v>
      </c>
      <c r="K322" s="2">
        <v>1</v>
      </c>
      <c r="L322" s="2">
        <v>1</v>
      </c>
      <c r="M322" s="2">
        <v>1</v>
      </c>
      <c r="N322" s="2">
        <v>1</v>
      </c>
      <c r="O322" s="2">
        <v>1</v>
      </c>
      <c r="P322" s="2">
        <v>1</v>
      </c>
      <c r="Q322" s="2">
        <v>1</v>
      </c>
      <c r="R322" s="2">
        <v>1</v>
      </c>
      <c r="S322" s="2">
        <v>1</v>
      </c>
      <c r="T322" s="2">
        <v>1</v>
      </c>
      <c r="U322" s="2">
        <v>1</v>
      </c>
      <c r="V322" s="2">
        <v>0</v>
      </c>
      <c r="W322" s="2">
        <v>0</v>
      </c>
      <c r="X322" s="2">
        <v>0</v>
      </c>
      <c r="Y322" s="2">
        <v>0</v>
      </c>
      <c r="Z322" s="3" t="str">
        <f t="shared" ref="Z322:Z361" si="72">+TEXT(H322,"0")&amp;TEXT(I322,"0")&amp;TEXT(J322,"0")&amp;TEXT(K322,"0")&amp;TEXT(L322,"0")&amp;TEXT(M322,"0")&amp;TEXT(N322,"0")&amp;TEXT(O322,"0")&amp;TEXT(P322,"0")&amp;TEXT(Q322,"0")&amp;TEXT(R322,"0")&amp;TEXT(S322,"0")&amp;TEXT(T322,"0")&amp;TEXT(U322,"0")&amp;TEXT(V322,"0")&amp;TEXT(W322,"0")&amp;TEXT(X322,"0")&amp;TEXT(Y322,"0")</f>
        <v>000111111111110000</v>
      </c>
      <c r="AA322" s="4" t="str">
        <f t="shared" ref="AA322:AA361" si="73">IF(G322="left",TEXT(1111100,"000000000000000000"),IF(G322="right",TEXT(1111100000000000,"000000000000000000"),IF(G322="middle",TEXT(1111111100000,"000000000000000000"))))</f>
        <v>001111100000000000</v>
      </c>
      <c r="AB322" s="26">
        <f t="shared" si="69"/>
        <v>0</v>
      </c>
      <c r="AC322" s="12">
        <f t="shared" ref="AC322:AC361" si="74">SUM(H322:Y322)</f>
        <v>11</v>
      </c>
      <c r="AD322" s="13">
        <f t="shared" ref="AD322:AD361" si="75">IF(G322="middle",8,5)</f>
        <v>5</v>
      </c>
      <c r="AE322" s="12">
        <f t="shared" si="70"/>
        <v>6</v>
      </c>
      <c r="AF322" s="6">
        <f t="shared" ref="AF322:AF361" si="76">(H322*-9)+(I322*-8)+(J322*-7)+(K322*-6)+(L322*-5)+(M322*-4)+(N322*-3)+(O322*-2)+(P322*-1)+(Q322*1)+(R322*2)+(S322*3)+(T322*4)+(U322*5)+(V322*6)+(W322*7)+(X322*8)+(Y322*9)</f>
        <v>-6</v>
      </c>
      <c r="AG322" s="6">
        <f t="shared" ref="AG322:AG361" si="77">IF(G322="left",25,IF(G322="right",-25, IF(G322="middle",0)))</f>
        <v>-25</v>
      </c>
      <c r="AH322" s="6">
        <f t="shared" si="71"/>
        <v>19</v>
      </c>
      <c r="AI322" s="21">
        <f t="shared" ref="AI322:AI361" si="78">IF(G322="middle",SUM(H322:L322)*-1+SUM(M322:T322)*1+SUM(U322:Y322)*-1,IF(G322="right",SUM(H322:H322)*-1+SUM(I322:M322)*1+SUM(N322:Y322)*-1,SUM(H322:S322)*-1+SUM(T322:X322)*1+SUM(Y322:Y322)*-1))</f>
        <v>-5</v>
      </c>
      <c r="AJ322" s="21">
        <f t="shared" ref="AJ322:AJ361" si="79">IF(G322="middle",(AI322+3)/9,(AI322+4)/9)</f>
        <v>-0.1111111111111111</v>
      </c>
      <c r="AK322" s="15">
        <f t="shared" si="66"/>
        <v>1</v>
      </c>
      <c r="AL322" s="15">
        <f t="shared" si="67"/>
        <v>0</v>
      </c>
      <c r="AM322" s="15">
        <f t="shared" si="68"/>
        <v>1</v>
      </c>
    </row>
    <row r="323" spans="2:39" x14ac:dyDescent="0.5">
      <c r="B323" s="8" t="s">
        <v>1</v>
      </c>
      <c r="C323" s="8" t="s">
        <v>6</v>
      </c>
      <c r="D323" s="8">
        <v>19</v>
      </c>
      <c r="E323" t="s">
        <v>12</v>
      </c>
      <c r="F323" s="2" t="s">
        <v>0</v>
      </c>
      <c r="G323" s="2" t="s">
        <v>4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1</v>
      </c>
      <c r="Q323" s="2">
        <v>1</v>
      </c>
      <c r="R323" s="2">
        <v>1</v>
      </c>
      <c r="S323" s="2">
        <v>1</v>
      </c>
      <c r="T323" s="2">
        <v>1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3" t="str">
        <f t="shared" si="72"/>
        <v>000000001111100000</v>
      </c>
      <c r="AA323" s="4" t="str">
        <f t="shared" si="73"/>
        <v>000000000001111100</v>
      </c>
      <c r="AB323" s="26">
        <f t="shared" si="69"/>
        <v>0</v>
      </c>
      <c r="AC323" s="12">
        <f t="shared" si="74"/>
        <v>5</v>
      </c>
      <c r="AD323" s="13">
        <f t="shared" si="75"/>
        <v>5</v>
      </c>
      <c r="AE323" s="12">
        <f t="shared" si="70"/>
        <v>0</v>
      </c>
      <c r="AF323" s="6">
        <f t="shared" si="76"/>
        <v>9</v>
      </c>
      <c r="AG323" s="6">
        <f t="shared" si="77"/>
        <v>25</v>
      </c>
      <c r="AH323" s="6">
        <f t="shared" si="71"/>
        <v>-16</v>
      </c>
      <c r="AI323" s="21">
        <f t="shared" si="78"/>
        <v>-3</v>
      </c>
      <c r="AJ323" s="21">
        <f t="shared" si="79"/>
        <v>0.1111111111111111</v>
      </c>
      <c r="AK323" s="15">
        <f t="shared" ref="AK323:AK361" si="80">IF(AND(AF323&gt;0,AG323&gt;0),1,IF(AND(AF323&lt;0,AG323&lt;0),1,0))</f>
        <v>1</v>
      </c>
      <c r="AL323" s="15">
        <f t="shared" ref="AL323:AL361" si="81">IF(AND(AF323&gt;0,AG323&lt;0),1,IF(AND(AF323&lt;0,AG323&gt;0),-1,0))</f>
        <v>0</v>
      </c>
      <c r="AM323" s="15">
        <f t="shared" ref="AM323:AM361" si="82">IF(AK323&gt;0,AK323,IF(AL323&lt;0,-1,0))</f>
        <v>1</v>
      </c>
    </row>
    <row r="324" spans="2:39" x14ac:dyDescent="0.5">
      <c r="B324" s="8" t="s">
        <v>1</v>
      </c>
      <c r="C324" s="8" t="s">
        <v>6</v>
      </c>
      <c r="D324" s="8">
        <v>19</v>
      </c>
      <c r="E324" t="s">
        <v>12</v>
      </c>
      <c r="F324" s="2" t="s">
        <v>0</v>
      </c>
      <c r="G324" s="2" t="s">
        <v>3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1</v>
      </c>
      <c r="P324" s="2">
        <v>1</v>
      </c>
      <c r="Q324" s="2">
        <v>1</v>
      </c>
      <c r="R324" s="2">
        <v>1</v>
      </c>
      <c r="S324" s="2">
        <v>1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3" t="str">
        <f t="shared" si="72"/>
        <v>000000011111000000</v>
      </c>
      <c r="AA324" s="4" t="str">
        <f t="shared" si="73"/>
        <v>000001111111100000</v>
      </c>
      <c r="AB324" s="26">
        <f t="shared" si="69"/>
        <v>0</v>
      </c>
      <c r="AC324" s="12">
        <f t="shared" si="74"/>
        <v>5</v>
      </c>
      <c r="AD324" s="13">
        <f t="shared" si="75"/>
        <v>8</v>
      </c>
      <c r="AE324" s="12">
        <f t="shared" si="70"/>
        <v>-3</v>
      </c>
      <c r="AF324" s="6">
        <f t="shared" si="76"/>
        <v>3</v>
      </c>
      <c r="AG324" s="6">
        <f t="shared" si="77"/>
        <v>0</v>
      </c>
      <c r="AH324" s="6">
        <f t="shared" si="71"/>
        <v>3</v>
      </c>
      <c r="AI324" s="21">
        <f t="shared" si="78"/>
        <v>5</v>
      </c>
      <c r="AJ324" s="21">
        <f t="shared" si="79"/>
        <v>0.88888888888888884</v>
      </c>
      <c r="AK324" s="15">
        <f t="shared" si="80"/>
        <v>0</v>
      </c>
      <c r="AL324" s="15">
        <f t="shared" si="81"/>
        <v>0</v>
      </c>
      <c r="AM324" s="15">
        <f t="shared" si="82"/>
        <v>0</v>
      </c>
    </row>
    <row r="325" spans="2:39" x14ac:dyDescent="0.5">
      <c r="B325" s="8" t="s">
        <v>1</v>
      </c>
      <c r="C325" s="8" t="s">
        <v>6</v>
      </c>
      <c r="D325" s="8">
        <v>19</v>
      </c>
      <c r="E325" t="s">
        <v>12</v>
      </c>
      <c r="F325" s="2" t="s">
        <v>0</v>
      </c>
      <c r="G325" s="2" t="s">
        <v>5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1</v>
      </c>
      <c r="O325" s="2">
        <v>1</v>
      </c>
      <c r="P325" s="2">
        <v>1</v>
      </c>
      <c r="Q325" s="2">
        <v>1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3" t="str">
        <f t="shared" si="72"/>
        <v>000000111100000000</v>
      </c>
      <c r="AA325" s="4" t="str">
        <f t="shared" si="73"/>
        <v>001111100000000000</v>
      </c>
      <c r="AB325" s="26">
        <f t="shared" si="69"/>
        <v>0</v>
      </c>
      <c r="AC325" s="12">
        <f t="shared" si="74"/>
        <v>4</v>
      </c>
      <c r="AD325" s="13">
        <f t="shared" si="75"/>
        <v>5</v>
      </c>
      <c r="AE325" s="12">
        <f t="shared" si="70"/>
        <v>-1</v>
      </c>
      <c r="AF325" s="6">
        <f t="shared" si="76"/>
        <v>-5</v>
      </c>
      <c r="AG325" s="6">
        <f t="shared" si="77"/>
        <v>-25</v>
      </c>
      <c r="AH325" s="6">
        <f t="shared" si="71"/>
        <v>20</v>
      </c>
      <c r="AI325" s="21">
        <f t="shared" si="78"/>
        <v>-4</v>
      </c>
      <c r="AJ325" s="21">
        <f t="shared" si="79"/>
        <v>0</v>
      </c>
      <c r="AK325" s="15">
        <f t="shared" si="80"/>
        <v>1</v>
      </c>
      <c r="AL325" s="15">
        <f t="shared" si="81"/>
        <v>0</v>
      </c>
      <c r="AM325" s="15">
        <f t="shared" si="82"/>
        <v>1</v>
      </c>
    </row>
    <row r="326" spans="2:39" x14ac:dyDescent="0.5">
      <c r="B326" s="8" t="s">
        <v>1</v>
      </c>
      <c r="C326" s="8" t="s">
        <v>6</v>
      </c>
      <c r="D326" s="8">
        <v>19</v>
      </c>
      <c r="E326" t="s">
        <v>12</v>
      </c>
      <c r="F326" s="2" t="s">
        <v>0</v>
      </c>
      <c r="G326" s="2" t="s">
        <v>4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1</v>
      </c>
      <c r="P326" s="2">
        <v>1</v>
      </c>
      <c r="Q326" s="2">
        <v>1</v>
      </c>
      <c r="R326" s="2">
        <v>1</v>
      </c>
      <c r="S326" s="2">
        <v>1</v>
      </c>
      <c r="T326" s="2">
        <v>1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3" t="str">
        <f t="shared" si="72"/>
        <v>000000011111100000</v>
      </c>
      <c r="AA326" s="4" t="str">
        <f t="shared" si="73"/>
        <v>000000000001111100</v>
      </c>
      <c r="AB326" s="26">
        <f t="shared" si="69"/>
        <v>0</v>
      </c>
      <c r="AC326" s="12">
        <f t="shared" si="74"/>
        <v>6</v>
      </c>
      <c r="AD326" s="13">
        <f t="shared" si="75"/>
        <v>5</v>
      </c>
      <c r="AE326" s="12">
        <f t="shared" si="70"/>
        <v>1</v>
      </c>
      <c r="AF326" s="6">
        <f t="shared" si="76"/>
        <v>7</v>
      </c>
      <c r="AG326" s="6">
        <f t="shared" si="77"/>
        <v>25</v>
      </c>
      <c r="AH326" s="6">
        <f t="shared" si="71"/>
        <v>-18</v>
      </c>
      <c r="AI326" s="21">
        <f t="shared" si="78"/>
        <v>-4</v>
      </c>
      <c r="AJ326" s="21">
        <f t="shared" si="79"/>
        <v>0</v>
      </c>
      <c r="AK326" s="15">
        <f t="shared" si="80"/>
        <v>1</v>
      </c>
      <c r="AL326" s="15">
        <f t="shared" si="81"/>
        <v>0</v>
      </c>
      <c r="AM326" s="15">
        <f t="shared" si="82"/>
        <v>1</v>
      </c>
    </row>
    <row r="327" spans="2:39" x14ac:dyDescent="0.5">
      <c r="B327" s="8" t="s">
        <v>1</v>
      </c>
      <c r="C327" s="8" t="s">
        <v>6</v>
      </c>
      <c r="D327" s="8">
        <v>19</v>
      </c>
      <c r="E327" t="s">
        <v>12</v>
      </c>
      <c r="F327" s="2" t="s">
        <v>0</v>
      </c>
      <c r="G327" s="2" t="s">
        <v>3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1</v>
      </c>
      <c r="N327" s="2">
        <v>1</v>
      </c>
      <c r="O327" s="2">
        <v>1</v>
      </c>
      <c r="P327" s="2">
        <v>0</v>
      </c>
      <c r="Q327" s="2">
        <v>0</v>
      </c>
      <c r="R327" s="2">
        <v>1</v>
      </c>
      <c r="S327" s="2">
        <v>1</v>
      </c>
      <c r="T327" s="2">
        <v>1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3" t="str">
        <f t="shared" si="72"/>
        <v>000001110011100000</v>
      </c>
      <c r="AA327" s="4" t="str">
        <f t="shared" si="73"/>
        <v>000001111111100000</v>
      </c>
      <c r="AB327" s="26">
        <f t="shared" si="69"/>
        <v>0</v>
      </c>
      <c r="AC327" s="12">
        <f t="shared" si="74"/>
        <v>6</v>
      </c>
      <c r="AD327" s="13">
        <f t="shared" si="75"/>
        <v>8</v>
      </c>
      <c r="AE327" s="12">
        <f t="shared" si="70"/>
        <v>-2</v>
      </c>
      <c r="AF327" s="6">
        <f t="shared" si="76"/>
        <v>0</v>
      </c>
      <c r="AG327" s="6">
        <f t="shared" si="77"/>
        <v>0</v>
      </c>
      <c r="AH327" s="6">
        <f t="shared" si="71"/>
        <v>0</v>
      </c>
      <c r="AI327" s="21">
        <f t="shared" si="78"/>
        <v>6</v>
      </c>
      <c r="AJ327" s="21">
        <f t="shared" si="79"/>
        <v>1</v>
      </c>
      <c r="AK327" s="15">
        <f t="shared" si="80"/>
        <v>0</v>
      </c>
      <c r="AL327" s="15">
        <f t="shared" si="81"/>
        <v>0</v>
      </c>
      <c r="AM327" s="15">
        <f t="shared" si="82"/>
        <v>0</v>
      </c>
    </row>
    <row r="328" spans="2:39" x14ac:dyDescent="0.5">
      <c r="B328" s="8" t="s">
        <v>1</v>
      </c>
      <c r="C328" s="8" t="s">
        <v>6</v>
      </c>
      <c r="D328" s="8">
        <v>19</v>
      </c>
      <c r="E328" t="s">
        <v>12</v>
      </c>
      <c r="F328" s="2" t="s">
        <v>0</v>
      </c>
      <c r="G328" s="2" t="s">
        <v>5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1</v>
      </c>
      <c r="N328" s="2">
        <v>1</v>
      </c>
      <c r="O328" s="2">
        <v>1</v>
      </c>
      <c r="P328" s="2">
        <v>1</v>
      </c>
      <c r="Q328" s="2">
        <v>1</v>
      </c>
      <c r="R328" s="2">
        <v>1</v>
      </c>
      <c r="S328" s="2">
        <v>1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3" t="str">
        <f t="shared" si="72"/>
        <v>000001111111000000</v>
      </c>
      <c r="AA328" s="4" t="str">
        <f t="shared" si="73"/>
        <v>001111100000000000</v>
      </c>
      <c r="AB328" s="26">
        <f t="shared" si="69"/>
        <v>0</v>
      </c>
      <c r="AC328" s="12">
        <f t="shared" si="74"/>
        <v>7</v>
      </c>
      <c r="AD328" s="13">
        <f t="shared" si="75"/>
        <v>5</v>
      </c>
      <c r="AE328" s="12">
        <f t="shared" si="70"/>
        <v>2</v>
      </c>
      <c r="AF328" s="6">
        <f t="shared" si="76"/>
        <v>-4</v>
      </c>
      <c r="AG328" s="6">
        <f t="shared" si="77"/>
        <v>-25</v>
      </c>
      <c r="AH328" s="6">
        <f t="shared" si="71"/>
        <v>21</v>
      </c>
      <c r="AI328" s="21">
        <f t="shared" si="78"/>
        <v>-5</v>
      </c>
      <c r="AJ328" s="21">
        <f t="shared" si="79"/>
        <v>-0.1111111111111111</v>
      </c>
      <c r="AK328" s="15">
        <f t="shared" si="80"/>
        <v>1</v>
      </c>
      <c r="AL328" s="15">
        <f t="shared" si="81"/>
        <v>0</v>
      </c>
      <c r="AM328" s="15">
        <f t="shared" si="82"/>
        <v>1</v>
      </c>
    </row>
    <row r="329" spans="2:39" x14ac:dyDescent="0.5">
      <c r="B329" s="8" t="s">
        <v>1</v>
      </c>
      <c r="C329" s="8" t="s">
        <v>2</v>
      </c>
      <c r="D329" s="8">
        <v>18</v>
      </c>
      <c r="E329" t="s">
        <v>12</v>
      </c>
      <c r="F329" s="2" t="s">
        <v>0</v>
      </c>
      <c r="G329" s="2" t="s">
        <v>4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1</v>
      </c>
      <c r="S329" s="2">
        <v>1</v>
      </c>
      <c r="T329" s="2">
        <v>1</v>
      </c>
      <c r="U329" s="2">
        <v>1</v>
      </c>
      <c r="V329" s="2">
        <v>0</v>
      </c>
      <c r="W329" s="2">
        <v>0</v>
      </c>
      <c r="X329" s="2">
        <v>0</v>
      </c>
      <c r="Y329" s="2">
        <v>0</v>
      </c>
      <c r="Z329" s="3" t="str">
        <f t="shared" si="72"/>
        <v>000000000011110000</v>
      </c>
      <c r="AA329" s="4" t="str">
        <f t="shared" si="73"/>
        <v>000000000001111100</v>
      </c>
      <c r="AB329" s="26">
        <f t="shared" si="69"/>
        <v>0</v>
      </c>
      <c r="AC329" s="12">
        <f t="shared" si="74"/>
        <v>4</v>
      </c>
      <c r="AD329" s="13">
        <f t="shared" si="75"/>
        <v>5</v>
      </c>
      <c r="AE329" s="12">
        <f t="shared" si="70"/>
        <v>-1</v>
      </c>
      <c r="AF329" s="6">
        <f t="shared" si="76"/>
        <v>14</v>
      </c>
      <c r="AG329" s="6">
        <f t="shared" si="77"/>
        <v>25</v>
      </c>
      <c r="AH329" s="6">
        <f t="shared" si="71"/>
        <v>-11</v>
      </c>
      <c r="AI329" s="21">
        <f t="shared" si="78"/>
        <v>0</v>
      </c>
      <c r="AJ329" s="21">
        <f t="shared" si="79"/>
        <v>0.44444444444444442</v>
      </c>
      <c r="AK329" s="15">
        <f t="shared" si="80"/>
        <v>1</v>
      </c>
      <c r="AL329" s="15">
        <f t="shared" si="81"/>
        <v>0</v>
      </c>
      <c r="AM329" s="15">
        <f t="shared" si="82"/>
        <v>1</v>
      </c>
    </row>
    <row r="330" spans="2:39" x14ac:dyDescent="0.5">
      <c r="B330" s="8" t="s">
        <v>1</v>
      </c>
      <c r="C330" s="8" t="s">
        <v>2</v>
      </c>
      <c r="D330" s="8">
        <v>18</v>
      </c>
      <c r="E330" t="s">
        <v>12</v>
      </c>
      <c r="F330" s="2" t="s">
        <v>0</v>
      </c>
      <c r="G330" s="2" t="s">
        <v>3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1</v>
      </c>
      <c r="O330" s="2">
        <v>1</v>
      </c>
      <c r="P330" s="2">
        <v>1</v>
      </c>
      <c r="Q330" s="2">
        <v>1</v>
      </c>
      <c r="R330" s="2">
        <v>1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3" t="str">
        <f t="shared" si="72"/>
        <v>000000111110000000</v>
      </c>
      <c r="AA330" s="4" t="str">
        <f t="shared" si="73"/>
        <v>000001111111100000</v>
      </c>
      <c r="AB330" s="26">
        <f t="shared" si="69"/>
        <v>0</v>
      </c>
      <c r="AC330" s="12">
        <f t="shared" si="74"/>
        <v>5</v>
      </c>
      <c r="AD330" s="13">
        <f t="shared" si="75"/>
        <v>8</v>
      </c>
      <c r="AE330" s="12">
        <f t="shared" si="70"/>
        <v>-3</v>
      </c>
      <c r="AF330" s="6">
        <f t="shared" si="76"/>
        <v>-3</v>
      </c>
      <c r="AG330" s="6">
        <f t="shared" si="77"/>
        <v>0</v>
      </c>
      <c r="AH330" s="6">
        <f t="shared" si="71"/>
        <v>-3</v>
      </c>
      <c r="AI330" s="21">
        <f t="shared" si="78"/>
        <v>5</v>
      </c>
      <c r="AJ330" s="21">
        <f t="shared" si="79"/>
        <v>0.88888888888888884</v>
      </c>
      <c r="AK330" s="15">
        <f t="shared" si="80"/>
        <v>0</v>
      </c>
      <c r="AL330" s="15">
        <f t="shared" si="81"/>
        <v>0</v>
      </c>
      <c r="AM330" s="15">
        <f t="shared" si="82"/>
        <v>0</v>
      </c>
    </row>
    <row r="331" spans="2:39" x14ac:dyDescent="0.5">
      <c r="B331" s="8" t="s">
        <v>1</v>
      </c>
      <c r="C331" s="8" t="s">
        <v>2</v>
      </c>
      <c r="D331" s="8">
        <v>18</v>
      </c>
      <c r="E331" t="s">
        <v>12</v>
      </c>
      <c r="F331" s="2" t="s">
        <v>0</v>
      </c>
      <c r="G331" s="2" t="s">
        <v>5</v>
      </c>
      <c r="H331" s="2">
        <v>0</v>
      </c>
      <c r="I331" s="2">
        <v>0</v>
      </c>
      <c r="J331" s="2">
        <v>0</v>
      </c>
      <c r="K331" s="2">
        <v>0</v>
      </c>
      <c r="L331" s="2">
        <v>1</v>
      </c>
      <c r="M331" s="2">
        <v>1</v>
      </c>
      <c r="N331" s="2">
        <v>1</v>
      </c>
      <c r="O331" s="2">
        <v>1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3" t="str">
        <f t="shared" si="72"/>
        <v>000011110000000000</v>
      </c>
      <c r="AA331" s="4" t="str">
        <f t="shared" si="73"/>
        <v>001111100000000000</v>
      </c>
      <c r="AB331" s="26">
        <f t="shared" si="69"/>
        <v>0</v>
      </c>
      <c r="AC331" s="12">
        <f t="shared" si="74"/>
        <v>4</v>
      </c>
      <c r="AD331" s="13">
        <f t="shared" si="75"/>
        <v>5</v>
      </c>
      <c r="AE331" s="12">
        <f t="shared" si="70"/>
        <v>-1</v>
      </c>
      <c r="AF331" s="6">
        <f t="shared" si="76"/>
        <v>-14</v>
      </c>
      <c r="AG331" s="6">
        <f t="shared" si="77"/>
        <v>-25</v>
      </c>
      <c r="AH331" s="6">
        <f t="shared" si="71"/>
        <v>11</v>
      </c>
      <c r="AI331" s="21">
        <f t="shared" si="78"/>
        <v>0</v>
      </c>
      <c r="AJ331" s="21">
        <f t="shared" si="79"/>
        <v>0.44444444444444442</v>
      </c>
      <c r="AK331" s="15">
        <f t="shared" si="80"/>
        <v>1</v>
      </c>
      <c r="AL331" s="15">
        <f t="shared" si="81"/>
        <v>0</v>
      </c>
      <c r="AM331" s="15">
        <f t="shared" si="82"/>
        <v>1</v>
      </c>
    </row>
    <row r="332" spans="2:39" x14ac:dyDescent="0.5">
      <c r="B332" s="8" t="s">
        <v>1</v>
      </c>
      <c r="C332" s="8" t="s">
        <v>2</v>
      </c>
      <c r="D332" s="8">
        <v>21</v>
      </c>
      <c r="E332" t="s">
        <v>12</v>
      </c>
      <c r="F332" s="2" t="s">
        <v>0</v>
      </c>
      <c r="G332" s="2" t="s">
        <v>4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1</v>
      </c>
      <c r="Q332" s="2">
        <v>1</v>
      </c>
      <c r="R332" s="2">
        <v>1</v>
      </c>
      <c r="S332" s="2">
        <v>1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3" t="str">
        <f t="shared" si="72"/>
        <v>000000001111000000</v>
      </c>
      <c r="AA332" s="4" t="str">
        <f t="shared" si="73"/>
        <v>000000000001111100</v>
      </c>
      <c r="AB332" s="26">
        <f t="shared" si="69"/>
        <v>0</v>
      </c>
      <c r="AC332" s="12">
        <f t="shared" si="74"/>
        <v>4</v>
      </c>
      <c r="AD332" s="13">
        <f t="shared" si="75"/>
        <v>5</v>
      </c>
      <c r="AE332" s="12">
        <f t="shared" si="70"/>
        <v>-1</v>
      </c>
      <c r="AF332" s="6">
        <f t="shared" si="76"/>
        <v>5</v>
      </c>
      <c r="AG332" s="6">
        <f t="shared" si="77"/>
        <v>25</v>
      </c>
      <c r="AH332" s="6">
        <f t="shared" si="71"/>
        <v>-20</v>
      </c>
      <c r="AI332" s="21">
        <f t="shared" si="78"/>
        <v>-4</v>
      </c>
      <c r="AJ332" s="21">
        <f t="shared" si="79"/>
        <v>0</v>
      </c>
      <c r="AK332" s="15">
        <f t="shared" si="80"/>
        <v>1</v>
      </c>
      <c r="AL332" s="15">
        <f t="shared" si="81"/>
        <v>0</v>
      </c>
      <c r="AM332" s="15">
        <f t="shared" si="82"/>
        <v>1</v>
      </c>
    </row>
    <row r="333" spans="2:39" x14ac:dyDescent="0.5">
      <c r="B333" s="8" t="s">
        <v>1</v>
      </c>
      <c r="C333" s="8" t="s">
        <v>2</v>
      </c>
      <c r="D333" s="8">
        <v>21</v>
      </c>
      <c r="E333" t="s">
        <v>12</v>
      </c>
      <c r="F333" s="2" t="s">
        <v>0</v>
      </c>
      <c r="G333" s="2" t="s">
        <v>3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1</v>
      </c>
      <c r="O333" s="2">
        <v>1</v>
      </c>
      <c r="P333" s="2">
        <v>1</v>
      </c>
      <c r="Q333" s="2">
        <v>1</v>
      </c>
      <c r="R333" s="2">
        <v>1</v>
      </c>
      <c r="S333" s="2">
        <v>1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3" t="str">
        <f t="shared" si="72"/>
        <v>000000111111000000</v>
      </c>
      <c r="AA333" s="4" t="str">
        <f t="shared" si="73"/>
        <v>000001111111100000</v>
      </c>
      <c r="AB333" s="26">
        <f t="shared" si="69"/>
        <v>0</v>
      </c>
      <c r="AC333" s="12">
        <f t="shared" si="74"/>
        <v>6</v>
      </c>
      <c r="AD333" s="13">
        <f t="shared" si="75"/>
        <v>8</v>
      </c>
      <c r="AE333" s="12">
        <f t="shared" si="70"/>
        <v>-2</v>
      </c>
      <c r="AF333" s="6">
        <f t="shared" si="76"/>
        <v>0</v>
      </c>
      <c r="AG333" s="6">
        <f t="shared" si="77"/>
        <v>0</v>
      </c>
      <c r="AH333" s="6">
        <f t="shared" si="71"/>
        <v>0</v>
      </c>
      <c r="AI333" s="21">
        <f t="shared" si="78"/>
        <v>6</v>
      </c>
      <c r="AJ333" s="21">
        <f t="shared" si="79"/>
        <v>1</v>
      </c>
      <c r="AK333" s="15">
        <f t="shared" si="80"/>
        <v>0</v>
      </c>
      <c r="AL333" s="15">
        <f t="shared" si="81"/>
        <v>0</v>
      </c>
      <c r="AM333" s="15">
        <f t="shared" si="82"/>
        <v>0</v>
      </c>
    </row>
    <row r="334" spans="2:39" x14ac:dyDescent="0.5">
      <c r="B334" s="8" t="s">
        <v>1</v>
      </c>
      <c r="C334" s="8" t="s">
        <v>2</v>
      </c>
      <c r="D334" s="8">
        <v>21</v>
      </c>
      <c r="E334" t="s">
        <v>12</v>
      </c>
      <c r="F334" s="2" t="s">
        <v>0</v>
      </c>
      <c r="G334" s="2" t="s">
        <v>5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1</v>
      </c>
      <c r="O334" s="2">
        <v>1</v>
      </c>
      <c r="P334" s="2">
        <v>1</v>
      </c>
      <c r="Q334" s="2">
        <v>1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3" t="str">
        <f t="shared" si="72"/>
        <v>000000111100000000</v>
      </c>
      <c r="AA334" s="4" t="str">
        <f t="shared" si="73"/>
        <v>001111100000000000</v>
      </c>
      <c r="AB334" s="26">
        <f t="shared" si="69"/>
        <v>0</v>
      </c>
      <c r="AC334" s="12">
        <f t="shared" si="74"/>
        <v>4</v>
      </c>
      <c r="AD334" s="13">
        <f t="shared" si="75"/>
        <v>5</v>
      </c>
      <c r="AE334" s="12">
        <f t="shared" si="70"/>
        <v>-1</v>
      </c>
      <c r="AF334" s="6">
        <f t="shared" si="76"/>
        <v>-5</v>
      </c>
      <c r="AG334" s="6">
        <f t="shared" si="77"/>
        <v>-25</v>
      </c>
      <c r="AH334" s="6">
        <f t="shared" si="71"/>
        <v>20</v>
      </c>
      <c r="AI334" s="21">
        <f t="shared" si="78"/>
        <v>-4</v>
      </c>
      <c r="AJ334" s="21">
        <f t="shared" si="79"/>
        <v>0</v>
      </c>
      <c r="AK334" s="15">
        <f t="shared" si="80"/>
        <v>1</v>
      </c>
      <c r="AL334" s="15">
        <f t="shared" si="81"/>
        <v>0</v>
      </c>
      <c r="AM334" s="15">
        <f t="shared" si="82"/>
        <v>1</v>
      </c>
    </row>
    <row r="335" spans="2:39" x14ac:dyDescent="0.5">
      <c r="B335" s="8" t="s">
        <v>1</v>
      </c>
      <c r="C335" s="8" t="s">
        <v>6</v>
      </c>
      <c r="D335" s="8">
        <v>18</v>
      </c>
      <c r="E335" t="s">
        <v>12</v>
      </c>
      <c r="F335" s="2" t="s">
        <v>0</v>
      </c>
      <c r="G335" s="2" t="s">
        <v>4</v>
      </c>
      <c r="H335" s="2">
        <v>0</v>
      </c>
      <c r="I335" s="2">
        <v>0</v>
      </c>
      <c r="J335" s="2">
        <v>0</v>
      </c>
      <c r="K335" s="2">
        <v>1</v>
      </c>
      <c r="L335" s="2">
        <v>0</v>
      </c>
      <c r="M335" s="2">
        <v>0</v>
      </c>
      <c r="N335" s="2">
        <v>1</v>
      </c>
      <c r="O335" s="2">
        <v>1</v>
      </c>
      <c r="P335" s="2">
        <v>1</v>
      </c>
      <c r="Q335" s="2">
        <v>1</v>
      </c>
      <c r="R335" s="2">
        <v>1</v>
      </c>
      <c r="S335" s="2">
        <v>1</v>
      </c>
      <c r="T335" s="2">
        <v>1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3" t="str">
        <f t="shared" si="72"/>
        <v>000100111111100000</v>
      </c>
      <c r="AA335" s="4" t="str">
        <f t="shared" si="73"/>
        <v>000000000001111100</v>
      </c>
      <c r="AB335" s="26">
        <f t="shared" si="69"/>
        <v>0</v>
      </c>
      <c r="AC335" s="12">
        <f t="shared" si="74"/>
        <v>8</v>
      </c>
      <c r="AD335" s="13">
        <f t="shared" si="75"/>
        <v>5</v>
      </c>
      <c r="AE335" s="12">
        <f t="shared" si="70"/>
        <v>3</v>
      </c>
      <c r="AF335" s="6">
        <f t="shared" si="76"/>
        <v>-2</v>
      </c>
      <c r="AG335" s="6">
        <f t="shared" si="77"/>
        <v>25</v>
      </c>
      <c r="AH335" s="6">
        <f t="shared" si="71"/>
        <v>-27</v>
      </c>
      <c r="AI335" s="21">
        <f t="shared" si="78"/>
        <v>-6</v>
      </c>
      <c r="AJ335" s="21">
        <f t="shared" si="79"/>
        <v>-0.22222222222222221</v>
      </c>
      <c r="AK335" s="15">
        <f t="shared" si="80"/>
        <v>0</v>
      </c>
      <c r="AL335" s="15">
        <f t="shared" si="81"/>
        <v>-1</v>
      </c>
      <c r="AM335" s="15">
        <f t="shared" si="82"/>
        <v>-1</v>
      </c>
    </row>
    <row r="336" spans="2:39" x14ac:dyDescent="0.5">
      <c r="B336" s="8" t="s">
        <v>1</v>
      </c>
      <c r="C336" s="8" t="s">
        <v>6</v>
      </c>
      <c r="D336" s="8">
        <v>18</v>
      </c>
      <c r="E336" t="s">
        <v>12</v>
      </c>
      <c r="F336" s="2" t="s">
        <v>0</v>
      </c>
      <c r="G336" s="2" t="s">
        <v>3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1</v>
      </c>
      <c r="N336" s="2">
        <v>1</v>
      </c>
      <c r="O336" s="2">
        <v>1</v>
      </c>
      <c r="P336" s="2">
        <v>0</v>
      </c>
      <c r="Q336" s="2">
        <v>0</v>
      </c>
      <c r="R336" s="2">
        <v>1</v>
      </c>
      <c r="S336" s="2">
        <v>1</v>
      </c>
      <c r="T336" s="2">
        <v>1</v>
      </c>
      <c r="U336" s="2">
        <v>1</v>
      </c>
      <c r="V336" s="2">
        <v>0</v>
      </c>
      <c r="W336" s="2">
        <v>0</v>
      </c>
      <c r="X336" s="2">
        <v>0</v>
      </c>
      <c r="Y336" s="2">
        <v>0</v>
      </c>
      <c r="Z336" s="3" t="str">
        <f t="shared" si="72"/>
        <v>000001110011110000</v>
      </c>
      <c r="AA336" s="4" t="str">
        <f t="shared" si="73"/>
        <v>000001111111100000</v>
      </c>
      <c r="AB336" s="26">
        <f t="shared" si="69"/>
        <v>0</v>
      </c>
      <c r="AC336" s="12">
        <f t="shared" si="74"/>
        <v>7</v>
      </c>
      <c r="AD336" s="13">
        <f t="shared" si="75"/>
        <v>8</v>
      </c>
      <c r="AE336" s="12">
        <f t="shared" si="70"/>
        <v>-1</v>
      </c>
      <c r="AF336" s="6">
        <f t="shared" si="76"/>
        <v>5</v>
      </c>
      <c r="AG336" s="6">
        <f t="shared" si="77"/>
        <v>0</v>
      </c>
      <c r="AH336" s="6">
        <f t="shared" si="71"/>
        <v>5</v>
      </c>
      <c r="AI336" s="21">
        <f t="shared" si="78"/>
        <v>5</v>
      </c>
      <c r="AJ336" s="21">
        <f t="shared" si="79"/>
        <v>0.88888888888888884</v>
      </c>
      <c r="AK336" s="15">
        <f t="shared" si="80"/>
        <v>0</v>
      </c>
      <c r="AL336" s="15">
        <f t="shared" si="81"/>
        <v>0</v>
      </c>
      <c r="AM336" s="15">
        <f t="shared" si="82"/>
        <v>0</v>
      </c>
    </row>
    <row r="337" spans="2:39" x14ac:dyDescent="0.5">
      <c r="B337" s="8" t="s">
        <v>1</v>
      </c>
      <c r="C337" s="8" t="s">
        <v>6</v>
      </c>
      <c r="D337" s="8">
        <v>18</v>
      </c>
      <c r="E337" t="s">
        <v>12</v>
      </c>
      <c r="F337" s="2" t="s">
        <v>0</v>
      </c>
      <c r="G337" s="2" t="s">
        <v>5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1</v>
      </c>
      <c r="O337" s="2">
        <v>1</v>
      </c>
      <c r="P337" s="2">
        <v>1</v>
      </c>
      <c r="Q337" s="2">
        <v>1</v>
      </c>
      <c r="R337" s="2">
        <v>1</v>
      </c>
      <c r="S337" s="2">
        <v>1</v>
      </c>
      <c r="T337" s="2">
        <v>1</v>
      </c>
      <c r="U337" s="2">
        <v>1</v>
      </c>
      <c r="V337" s="2">
        <v>0</v>
      </c>
      <c r="W337" s="2">
        <v>0</v>
      </c>
      <c r="X337" s="2">
        <v>0</v>
      </c>
      <c r="Y337" s="2">
        <v>0</v>
      </c>
      <c r="Z337" s="3" t="str">
        <f t="shared" si="72"/>
        <v>000000111111110000</v>
      </c>
      <c r="AA337" s="4" t="str">
        <f t="shared" si="73"/>
        <v>001111100000000000</v>
      </c>
      <c r="AB337" s="26">
        <f t="shared" ref="AB337:AB361" si="83">IF(Z337=AA337,1,0)</f>
        <v>0</v>
      </c>
      <c r="AC337" s="12">
        <f t="shared" si="74"/>
        <v>8</v>
      </c>
      <c r="AD337" s="13">
        <f t="shared" si="75"/>
        <v>5</v>
      </c>
      <c r="AE337" s="12">
        <f t="shared" si="70"/>
        <v>3</v>
      </c>
      <c r="AF337" s="6">
        <f t="shared" si="76"/>
        <v>9</v>
      </c>
      <c r="AG337" s="6">
        <f t="shared" si="77"/>
        <v>-25</v>
      </c>
      <c r="AH337" s="6">
        <f t="shared" si="71"/>
        <v>34</v>
      </c>
      <c r="AI337" s="21">
        <f t="shared" si="78"/>
        <v>-8</v>
      </c>
      <c r="AJ337" s="21">
        <f t="shared" si="79"/>
        <v>-0.44444444444444442</v>
      </c>
      <c r="AK337" s="15">
        <f t="shared" si="80"/>
        <v>0</v>
      </c>
      <c r="AL337" s="15">
        <f t="shared" si="81"/>
        <v>1</v>
      </c>
      <c r="AM337" s="15">
        <f t="shared" si="82"/>
        <v>0</v>
      </c>
    </row>
    <row r="338" spans="2:39" x14ac:dyDescent="0.5">
      <c r="B338" s="8" t="s">
        <v>1</v>
      </c>
      <c r="C338" s="8" t="s">
        <v>6</v>
      </c>
      <c r="D338" s="8">
        <v>19</v>
      </c>
      <c r="E338" t="s">
        <v>12</v>
      </c>
      <c r="F338" s="2" t="s">
        <v>0</v>
      </c>
      <c r="G338" s="2" t="s">
        <v>4</v>
      </c>
      <c r="H338" s="2">
        <v>1</v>
      </c>
      <c r="I338" s="2">
        <v>1</v>
      </c>
      <c r="J338" s="2">
        <v>1</v>
      </c>
      <c r="K338" s="2">
        <v>1</v>
      </c>
      <c r="L338" s="2">
        <v>1</v>
      </c>
      <c r="M338" s="2">
        <v>1</v>
      </c>
      <c r="N338" s="2">
        <v>1</v>
      </c>
      <c r="O338" s="2">
        <v>1</v>
      </c>
      <c r="P338" s="2">
        <v>1</v>
      </c>
      <c r="Q338" s="2">
        <v>1</v>
      </c>
      <c r="R338" s="2">
        <v>1</v>
      </c>
      <c r="S338" s="2">
        <v>1</v>
      </c>
      <c r="T338" s="2">
        <v>1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3" t="str">
        <f t="shared" si="72"/>
        <v>111111111111100000</v>
      </c>
      <c r="AA338" s="4" t="str">
        <f t="shared" si="73"/>
        <v>000000000001111100</v>
      </c>
      <c r="AB338" s="26">
        <f t="shared" si="83"/>
        <v>0</v>
      </c>
      <c r="AC338" s="12">
        <f t="shared" si="74"/>
        <v>13</v>
      </c>
      <c r="AD338" s="13">
        <f t="shared" si="75"/>
        <v>5</v>
      </c>
      <c r="AE338" s="12">
        <f t="shared" si="70"/>
        <v>8</v>
      </c>
      <c r="AF338" s="6">
        <f t="shared" si="76"/>
        <v>-35</v>
      </c>
      <c r="AG338" s="6">
        <f t="shared" si="77"/>
        <v>25</v>
      </c>
      <c r="AH338" s="6">
        <f t="shared" si="71"/>
        <v>-60</v>
      </c>
      <c r="AI338" s="21">
        <f t="shared" si="78"/>
        <v>-11</v>
      </c>
      <c r="AJ338" s="21">
        <f t="shared" si="79"/>
        <v>-0.77777777777777779</v>
      </c>
      <c r="AK338" s="15">
        <f t="shared" si="80"/>
        <v>0</v>
      </c>
      <c r="AL338" s="15">
        <f t="shared" si="81"/>
        <v>-1</v>
      </c>
      <c r="AM338" s="15">
        <f t="shared" si="82"/>
        <v>-1</v>
      </c>
    </row>
    <row r="339" spans="2:39" x14ac:dyDescent="0.5">
      <c r="B339" s="8" t="s">
        <v>1</v>
      </c>
      <c r="C339" s="8" t="s">
        <v>6</v>
      </c>
      <c r="D339" s="8">
        <v>19</v>
      </c>
      <c r="E339" t="s">
        <v>12</v>
      </c>
      <c r="F339" s="2" t="s">
        <v>0</v>
      </c>
      <c r="G339" s="2" t="s">
        <v>3</v>
      </c>
      <c r="H339" s="2">
        <v>0</v>
      </c>
      <c r="I339" s="2">
        <v>0</v>
      </c>
      <c r="J339" s="2">
        <v>0</v>
      </c>
      <c r="K339" s="2">
        <v>1</v>
      </c>
      <c r="L339" s="2">
        <v>1</v>
      </c>
      <c r="M339" s="2">
        <v>1</v>
      </c>
      <c r="N339" s="2">
        <v>1</v>
      </c>
      <c r="O339" s="2">
        <v>1</v>
      </c>
      <c r="P339" s="2">
        <v>1</v>
      </c>
      <c r="Q339" s="2">
        <v>1</v>
      </c>
      <c r="R339" s="2">
        <v>1</v>
      </c>
      <c r="S339" s="2">
        <v>1</v>
      </c>
      <c r="T339" s="2">
        <v>1</v>
      </c>
      <c r="U339" s="2">
        <v>1</v>
      </c>
      <c r="V339" s="2">
        <v>0</v>
      </c>
      <c r="W339" s="2">
        <v>0</v>
      </c>
      <c r="X339" s="2">
        <v>0</v>
      </c>
      <c r="Y339" s="2">
        <v>0</v>
      </c>
      <c r="Z339" s="3" t="str">
        <f t="shared" si="72"/>
        <v>000111111111110000</v>
      </c>
      <c r="AA339" s="4" t="str">
        <f t="shared" si="73"/>
        <v>000001111111100000</v>
      </c>
      <c r="AB339" s="26">
        <f t="shared" si="83"/>
        <v>0</v>
      </c>
      <c r="AC339" s="12">
        <f t="shared" si="74"/>
        <v>11</v>
      </c>
      <c r="AD339" s="13">
        <f t="shared" si="75"/>
        <v>8</v>
      </c>
      <c r="AE339" s="12">
        <f t="shared" si="70"/>
        <v>3</v>
      </c>
      <c r="AF339" s="6">
        <f t="shared" si="76"/>
        <v>-6</v>
      </c>
      <c r="AG339" s="6">
        <f t="shared" si="77"/>
        <v>0</v>
      </c>
      <c r="AH339" s="6">
        <f t="shared" si="71"/>
        <v>-6</v>
      </c>
      <c r="AI339" s="21">
        <f t="shared" si="78"/>
        <v>5</v>
      </c>
      <c r="AJ339" s="21">
        <f t="shared" si="79"/>
        <v>0.88888888888888884</v>
      </c>
      <c r="AK339" s="15">
        <f t="shared" si="80"/>
        <v>0</v>
      </c>
      <c r="AL339" s="15">
        <f t="shared" si="81"/>
        <v>0</v>
      </c>
      <c r="AM339" s="15">
        <f t="shared" si="82"/>
        <v>0</v>
      </c>
    </row>
    <row r="340" spans="2:39" x14ac:dyDescent="0.5">
      <c r="B340" s="8" t="s">
        <v>1</v>
      </c>
      <c r="C340" s="8" t="s">
        <v>6</v>
      </c>
      <c r="D340" s="8">
        <v>19</v>
      </c>
      <c r="E340" t="s">
        <v>12</v>
      </c>
      <c r="F340" s="2" t="s">
        <v>0</v>
      </c>
      <c r="G340" s="2" t="s">
        <v>5</v>
      </c>
      <c r="H340" s="2">
        <v>0</v>
      </c>
      <c r="I340" s="2">
        <v>0</v>
      </c>
      <c r="J340" s="2">
        <v>0</v>
      </c>
      <c r="K340" s="2">
        <v>0</v>
      </c>
      <c r="L340" s="2">
        <v>1</v>
      </c>
      <c r="M340" s="2">
        <v>1</v>
      </c>
      <c r="N340" s="2">
        <v>1</v>
      </c>
      <c r="O340" s="2">
        <v>1</v>
      </c>
      <c r="P340" s="2">
        <v>1</v>
      </c>
      <c r="Q340" s="2">
        <v>1</v>
      </c>
      <c r="R340" s="2">
        <v>1</v>
      </c>
      <c r="S340" s="2">
        <v>1</v>
      </c>
      <c r="T340" s="2">
        <v>1</v>
      </c>
      <c r="U340" s="2">
        <v>1</v>
      </c>
      <c r="V340" s="2">
        <v>1</v>
      </c>
      <c r="W340" s="2">
        <v>1</v>
      </c>
      <c r="X340" s="2">
        <v>1</v>
      </c>
      <c r="Y340" s="2">
        <v>1</v>
      </c>
      <c r="Z340" s="3" t="str">
        <f t="shared" si="72"/>
        <v>000011111111111111</v>
      </c>
      <c r="AA340" s="4" t="str">
        <f t="shared" si="73"/>
        <v>001111100000000000</v>
      </c>
      <c r="AB340" s="26">
        <f t="shared" si="83"/>
        <v>0</v>
      </c>
      <c r="AC340" s="12">
        <f t="shared" si="74"/>
        <v>14</v>
      </c>
      <c r="AD340" s="13">
        <f t="shared" si="75"/>
        <v>5</v>
      </c>
      <c r="AE340" s="12">
        <f t="shared" si="70"/>
        <v>9</v>
      </c>
      <c r="AF340" s="6">
        <f t="shared" si="76"/>
        <v>30</v>
      </c>
      <c r="AG340" s="6">
        <f t="shared" si="77"/>
        <v>-25</v>
      </c>
      <c r="AH340" s="6">
        <f t="shared" si="71"/>
        <v>55</v>
      </c>
      <c r="AI340" s="21">
        <f t="shared" si="78"/>
        <v>-10</v>
      </c>
      <c r="AJ340" s="21">
        <f t="shared" si="79"/>
        <v>-0.66666666666666663</v>
      </c>
      <c r="AK340" s="15">
        <f t="shared" si="80"/>
        <v>0</v>
      </c>
      <c r="AL340" s="15">
        <f t="shared" si="81"/>
        <v>1</v>
      </c>
      <c r="AM340" s="15">
        <f t="shared" si="82"/>
        <v>0</v>
      </c>
    </row>
    <row r="341" spans="2:39" x14ac:dyDescent="0.5">
      <c r="B341" s="8" t="s">
        <v>1</v>
      </c>
      <c r="C341" s="8" t="s">
        <v>6</v>
      </c>
      <c r="D341" s="8">
        <v>20</v>
      </c>
      <c r="E341" t="s">
        <v>12</v>
      </c>
      <c r="F341" s="2" t="s">
        <v>0</v>
      </c>
      <c r="G341" s="2" t="s">
        <v>4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1</v>
      </c>
      <c r="O341" s="2">
        <v>1</v>
      </c>
      <c r="P341" s="2">
        <v>1</v>
      </c>
      <c r="Q341" s="2">
        <v>1</v>
      </c>
      <c r="R341" s="2">
        <v>1</v>
      </c>
      <c r="S341" s="2">
        <v>1</v>
      </c>
      <c r="T341" s="2">
        <v>1</v>
      </c>
      <c r="U341" s="2">
        <v>1</v>
      </c>
      <c r="V341" s="2">
        <v>0</v>
      </c>
      <c r="W341" s="2">
        <v>0</v>
      </c>
      <c r="X341" s="2">
        <v>0</v>
      </c>
      <c r="Y341" s="2">
        <v>0</v>
      </c>
      <c r="Z341" s="3" t="str">
        <f t="shared" si="72"/>
        <v>000000111111110000</v>
      </c>
      <c r="AA341" s="4" t="str">
        <f t="shared" si="73"/>
        <v>000000000001111100</v>
      </c>
      <c r="AB341" s="26">
        <f t="shared" si="83"/>
        <v>0</v>
      </c>
      <c r="AC341" s="12">
        <f t="shared" si="74"/>
        <v>8</v>
      </c>
      <c r="AD341" s="13">
        <f t="shared" si="75"/>
        <v>5</v>
      </c>
      <c r="AE341" s="12">
        <f t="shared" si="70"/>
        <v>3</v>
      </c>
      <c r="AF341" s="6">
        <f t="shared" si="76"/>
        <v>9</v>
      </c>
      <c r="AG341" s="6">
        <f t="shared" si="77"/>
        <v>25</v>
      </c>
      <c r="AH341" s="6">
        <f t="shared" si="71"/>
        <v>-16</v>
      </c>
      <c r="AI341" s="21">
        <f t="shared" si="78"/>
        <v>-4</v>
      </c>
      <c r="AJ341" s="21">
        <f t="shared" si="79"/>
        <v>0</v>
      </c>
      <c r="AK341" s="15">
        <f t="shared" si="80"/>
        <v>1</v>
      </c>
      <c r="AL341" s="15">
        <f t="shared" si="81"/>
        <v>0</v>
      </c>
      <c r="AM341" s="15">
        <f t="shared" si="82"/>
        <v>1</v>
      </c>
    </row>
    <row r="342" spans="2:39" x14ac:dyDescent="0.5">
      <c r="B342" s="8" t="s">
        <v>1</v>
      </c>
      <c r="C342" s="8" t="s">
        <v>6</v>
      </c>
      <c r="D342" s="8">
        <v>20</v>
      </c>
      <c r="E342" t="s">
        <v>12</v>
      </c>
      <c r="F342" s="2" t="s">
        <v>0</v>
      </c>
      <c r="G342" s="2" t="s">
        <v>3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1</v>
      </c>
      <c r="N342" s="2">
        <v>1</v>
      </c>
      <c r="O342" s="2">
        <v>1</v>
      </c>
      <c r="P342" s="2">
        <v>1</v>
      </c>
      <c r="Q342" s="2">
        <v>0</v>
      </c>
      <c r="R342" s="2">
        <v>1</v>
      </c>
      <c r="S342" s="2">
        <v>1</v>
      </c>
      <c r="T342" s="2">
        <v>1</v>
      </c>
      <c r="U342" s="2">
        <v>1</v>
      </c>
      <c r="V342" s="2">
        <v>0</v>
      </c>
      <c r="W342" s="2">
        <v>0</v>
      </c>
      <c r="X342" s="2">
        <v>0</v>
      </c>
      <c r="Y342" s="2">
        <v>0</v>
      </c>
      <c r="Z342" s="3" t="str">
        <f t="shared" si="72"/>
        <v>000001111011110000</v>
      </c>
      <c r="AA342" s="4" t="str">
        <f t="shared" si="73"/>
        <v>000001111111100000</v>
      </c>
      <c r="AB342" s="26">
        <f t="shared" si="83"/>
        <v>0</v>
      </c>
      <c r="AC342" s="12">
        <f t="shared" si="74"/>
        <v>8</v>
      </c>
      <c r="AD342" s="13">
        <f t="shared" si="75"/>
        <v>8</v>
      </c>
      <c r="AE342" s="12">
        <f t="shared" si="70"/>
        <v>0</v>
      </c>
      <c r="AF342" s="6">
        <f t="shared" si="76"/>
        <v>4</v>
      </c>
      <c r="AG342" s="6">
        <f t="shared" si="77"/>
        <v>0</v>
      </c>
      <c r="AH342" s="6">
        <f t="shared" si="71"/>
        <v>4</v>
      </c>
      <c r="AI342" s="21">
        <f t="shared" si="78"/>
        <v>6</v>
      </c>
      <c r="AJ342" s="21">
        <f t="shared" si="79"/>
        <v>1</v>
      </c>
      <c r="AK342" s="15">
        <f t="shared" si="80"/>
        <v>0</v>
      </c>
      <c r="AL342" s="15">
        <f t="shared" si="81"/>
        <v>0</v>
      </c>
      <c r="AM342" s="15">
        <f t="shared" si="82"/>
        <v>0</v>
      </c>
    </row>
    <row r="343" spans="2:39" x14ac:dyDescent="0.5">
      <c r="B343" s="8" t="s">
        <v>1</v>
      </c>
      <c r="C343" s="8" t="s">
        <v>6</v>
      </c>
      <c r="D343" s="8">
        <v>20</v>
      </c>
      <c r="E343" t="s">
        <v>12</v>
      </c>
      <c r="F343" s="2" t="s">
        <v>0</v>
      </c>
      <c r="G343" s="2" t="s">
        <v>5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1</v>
      </c>
      <c r="N343" s="2">
        <v>1</v>
      </c>
      <c r="O343" s="2">
        <v>1</v>
      </c>
      <c r="P343" s="2">
        <v>1</v>
      </c>
      <c r="Q343" s="2">
        <v>1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3" t="str">
        <f t="shared" si="72"/>
        <v>000001111100000000</v>
      </c>
      <c r="AA343" s="4" t="str">
        <f t="shared" si="73"/>
        <v>001111100000000000</v>
      </c>
      <c r="AB343" s="26">
        <f t="shared" si="83"/>
        <v>0</v>
      </c>
      <c r="AC343" s="12">
        <f t="shared" si="74"/>
        <v>5</v>
      </c>
      <c r="AD343" s="13">
        <f t="shared" si="75"/>
        <v>5</v>
      </c>
      <c r="AE343" s="12">
        <f t="shared" si="70"/>
        <v>0</v>
      </c>
      <c r="AF343" s="6">
        <f t="shared" si="76"/>
        <v>-9</v>
      </c>
      <c r="AG343" s="6">
        <f t="shared" si="77"/>
        <v>-25</v>
      </c>
      <c r="AH343" s="6">
        <f t="shared" si="71"/>
        <v>16</v>
      </c>
      <c r="AI343" s="21">
        <f t="shared" si="78"/>
        <v>-3</v>
      </c>
      <c r="AJ343" s="21">
        <f t="shared" si="79"/>
        <v>0.1111111111111111</v>
      </c>
      <c r="AK343" s="15">
        <f t="shared" si="80"/>
        <v>1</v>
      </c>
      <c r="AL343" s="15">
        <f t="shared" si="81"/>
        <v>0</v>
      </c>
      <c r="AM343" s="15">
        <f t="shared" si="82"/>
        <v>1</v>
      </c>
    </row>
    <row r="344" spans="2:39" x14ac:dyDescent="0.5">
      <c r="B344" s="8" t="s">
        <v>1</v>
      </c>
      <c r="C344" s="8" t="s">
        <v>6</v>
      </c>
      <c r="D344" s="8">
        <v>18</v>
      </c>
      <c r="E344" t="s">
        <v>12</v>
      </c>
      <c r="F344" s="2" t="s">
        <v>0</v>
      </c>
      <c r="G344" s="2" t="s">
        <v>4</v>
      </c>
      <c r="H344" s="2">
        <v>1</v>
      </c>
      <c r="I344" s="2">
        <v>1</v>
      </c>
      <c r="J344" s="2">
        <v>1</v>
      </c>
      <c r="K344" s="2">
        <v>0</v>
      </c>
      <c r="L344" s="2">
        <v>0</v>
      </c>
      <c r="M344" s="2">
        <v>0</v>
      </c>
      <c r="N344" s="2">
        <v>1</v>
      </c>
      <c r="O344" s="2">
        <v>1</v>
      </c>
      <c r="P344" s="2">
        <v>1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3" t="str">
        <f t="shared" si="72"/>
        <v>111000111000000000</v>
      </c>
      <c r="AA344" s="4" t="str">
        <f t="shared" si="73"/>
        <v>000000000001111100</v>
      </c>
      <c r="AB344" s="26">
        <f t="shared" si="83"/>
        <v>0</v>
      </c>
      <c r="AC344" s="12">
        <f t="shared" si="74"/>
        <v>6</v>
      </c>
      <c r="AD344" s="13">
        <f t="shared" si="75"/>
        <v>5</v>
      </c>
      <c r="AE344" s="12">
        <f t="shared" si="70"/>
        <v>1</v>
      </c>
      <c r="AF344" s="6">
        <f t="shared" si="76"/>
        <v>-30</v>
      </c>
      <c r="AG344" s="6">
        <f t="shared" si="77"/>
        <v>25</v>
      </c>
      <c r="AH344" s="6">
        <f t="shared" si="71"/>
        <v>-55</v>
      </c>
      <c r="AI344" s="21">
        <f t="shared" si="78"/>
        <v>-6</v>
      </c>
      <c r="AJ344" s="21">
        <f t="shared" si="79"/>
        <v>-0.22222222222222221</v>
      </c>
      <c r="AK344" s="15">
        <f t="shared" si="80"/>
        <v>0</v>
      </c>
      <c r="AL344" s="15">
        <f t="shared" si="81"/>
        <v>-1</v>
      </c>
      <c r="AM344" s="15">
        <f t="shared" si="82"/>
        <v>-1</v>
      </c>
    </row>
    <row r="345" spans="2:39" x14ac:dyDescent="0.5">
      <c r="B345" s="8" t="s">
        <v>1</v>
      </c>
      <c r="C345" s="8" t="s">
        <v>6</v>
      </c>
      <c r="D345" s="8">
        <v>18</v>
      </c>
      <c r="E345" t="s">
        <v>12</v>
      </c>
      <c r="F345" s="2" t="s">
        <v>0</v>
      </c>
      <c r="G345" s="2" t="s">
        <v>3</v>
      </c>
      <c r="H345" s="2">
        <v>0</v>
      </c>
      <c r="I345" s="2">
        <v>0</v>
      </c>
      <c r="J345" s="2">
        <v>0</v>
      </c>
      <c r="K345" s="2">
        <v>0</v>
      </c>
      <c r="L345" s="2">
        <v>1</v>
      </c>
      <c r="M345" s="2">
        <v>1</v>
      </c>
      <c r="N345" s="2">
        <v>1</v>
      </c>
      <c r="O345" s="2">
        <v>1</v>
      </c>
      <c r="P345" s="2">
        <v>0</v>
      </c>
      <c r="Q345" s="2">
        <v>0</v>
      </c>
      <c r="R345" s="2">
        <v>0</v>
      </c>
      <c r="S345" s="2">
        <v>1</v>
      </c>
      <c r="T345" s="2">
        <v>1</v>
      </c>
      <c r="U345" s="2">
        <v>1</v>
      </c>
      <c r="V345" s="2">
        <v>1</v>
      </c>
      <c r="W345" s="2">
        <v>0</v>
      </c>
      <c r="X345" s="2">
        <v>0</v>
      </c>
      <c r="Y345" s="2">
        <v>0</v>
      </c>
      <c r="Z345" s="3" t="str">
        <f t="shared" si="72"/>
        <v>000011110001111000</v>
      </c>
      <c r="AA345" s="4" t="str">
        <f t="shared" si="73"/>
        <v>000001111111100000</v>
      </c>
      <c r="AB345" s="26">
        <f t="shared" si="83"/>
        <v>0</v>
      </c>
      <c r="AC345" s="12">
        <f t="shared" si="74"/>
        <v>8</v>
      </c>
      <c r="AD345" s="13">
        <f t="shared" si="75"/>
        <v>8</v>
      </c>
      <c r="AE345" s="12">
        <f t="shared" si="70"/>
        <v>0</v>
      </c>
      <c r="AF345" s="6">
        <f t="shared" si="76"/>
        <v>4</v>
      </c>
      <c r="AG345" s="6">
        <f t="shared" si="77"/>
        <v>0</v>
      </c>
      <c r="AH345" s="6">
        <f t="shared" si="71"/>
        <v>4</v>
      </c>
      <c r="AI345" s="21">
        <f t="shared" si="78"/>
        <v>2</v>
      </c>
      <c r="AJ345" s="21">
        <f t="shared" si="79"/>
        <v>0.55555555555555558</v>
      </c>
      <c r="AK345" s="15">
        <f t="shared" si="80"/>
        <v>0</v>
      </c>
      <c r="AL345" s="15">
        <f t="shared" si="81"/>
        <v>0</v>
      </c>
      <c r="AM345" s="15">
        <f t="shared" si="82"/>
        <v>0</v>
      </c>
    </row>
    <row r="346" spans="2:39" x14ac:dyDescent="0.5">
      <c r="B346" s="8" t="s">
        <v>1</v>
      </c>
      <c r="C346" s="8" t="s">
        <v>6</v>
      </c>
      <c r="D346" s="8">
        <v>18</v>
      </c>
      <c r="E346" t="s">
        <v>12</v>
      </c>
      <c r="F346" s="2" t="s">
        <v>0</v>
      </c>
      <c r="G346" s="2" t="s">
        <v>5</v>
      </c>
      <c r="H346" s="2">
        <v>0</v>
      </c>
      <c r="I346" s="2">
        <v>0</v>
      </c>
      <c r="J346" s="2">
        <v>0</v>
      </c>
      <c r="K346" s="2">
        <v>1</v>
      </c>
      <c r="L346" s="2">
        <v>1</v>
      </c>
      <c r="M346" s="2">
        <v>1</v>
      </c>
      <c r="N346" s="2">
        <v>1</v>
      </c>
      <c r="O346" s="2">
        <v>1</v>
      </c>
      <c r="P346" s="2">
        <v>1</v>
      </c>
      <c r="Q346" s="2">
        <v>1</v>
      </c>
      <c r="R346" s="2">
        <v>1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3" t="str">
        <f t="shared" si="72"/>
        <v>000111111110000000</v>
      </c>
      <c r="AA346" s="4" t="str">
        <f t="shared" si="73"/>
        <v>001111100000000000</v>
      </c>
      <c r="AB346" s="26">
        <f t="shared" si="83"/>
        <v>0</v>
      </c>
      <c r="AC346" s="12">
        <f t="shared" si="74"/>
        <v>8</v>
      </c>
      <c r="AD346" s="13">
        <f t="shared" si="75"/>
        <v>5</v>
      </c>
      <c r="AE346" s="12">
        <f t="shared" si="70"/>
        <v>3</v>
      </c>
      <c r="AF346" s="6">
        <f t="shared" si="76"/>
        <v>-18</v>
      </c>
      <c r="AG346" s="6">
        <f t="shared" si="77"/>
        <v>-25</v>
      </c>
      <c r="AH346" s="6">
        <f t="shared" si="71"/>
        <v>7</v>
      </c>
      <c r="AI346" s="21">
        <f t="shared" si="78"/>
        <v>-2</v>
      </c>
      <c r="AJ346" s="21">
        <f t="shared" si="79"/>
        <v>0.22222222222222221</v>
      </c>
      <c r="AK346" s="15">
        <f t="shared" si="80"/>
        <v>1</v>
      </c>
      <c r="AL346" s="15">
        <f t="shared" si="81"/>
        <v>0</v>
      </c>
      <c r="AM346" s="15">
        <f t="shared" si="82"/>
        <v>1</v>
      </c>
    </row>
    <row r="347" spans="2:39" x14ac:dyDescent="0.5">
      <c r="B347" s="8" t="s">
        <v>1</v>
      </c>
      <c r="C347" s="8" t="s">
        <v>6</v>
      </c>
      <c r="D347" s="8">
        <v>19</v>
      </c>
      <c r="E347" t="s">
        <v>12</v>
      </c>
      <c r="F347" s="2" t="s">
        <v>0</v>
      </c>
      <c r="G347" s="2" t="s">
        <v>4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1</v>
      </c>
      <c r="O347" s="2">
        <v>1</v>
      </c>
      <c r="P347" s="2">
        <v>1</v>
      </c>
      <c r="Q347" s="2">
        <v>1</v>
      </c>
      <c r="R347" s="2">
        <v>1</v>
      </c>
      <c r="S347" s="2">
        <v>1</v>
      </c>
      <c r="T347" s="2">
        <v>1</v>
      </c>
      <c r="U347" s="2">
        <v>1</v>
      </c>
      <c r="V347" s="2">
        <v>0</v>
      </c>
      <c r="W347" s="2">
        <v>0</v>
      </c>
      <c r="X347" s="2">
        <v>0</v>
      </c>
      <c r="Y347" s="2">
        <v>0</v>
      </c>
      <c r="Z347" s="3" t="str">
        <f t="shared" si="72"/>
        <v>000000111111110000</v>
      </c>
      <c r="AA347" s="4" t="str">
        <f t="shared" si="73"/>
        <v>000000000001111100</v>
      </c>
      <c r="AB347" s="26">
        <f t="shared" si="83"/>
        <v>0</v>
      </c>
      <c r="AC347" s="12">
        <f t="shared" si="74"/>
        <v>8</v>
      </c>
      <c r="AD347" s="13">
        <f t="shared" si="75"/>
        <v>5</v>
      </c>
      <c r="AE347" s="12">
        <f t="shared" si="70"/>
        <v>3</v>
      </c>
      <c r="AF347" s="6">
        <f t="shared" si="76"/>
        <v>9</v>
      </c>
      <c r="AG347" s="6">
        <f t="shared" si="77"/>
        <v>25</v>
      </c>
      <c r="AH347" s="6">
        <f t="shared" si="71"/>
        <v>-16</v>
      </c>
      <c r="AI347" s="21">
        <f t="shared" si="78"/>
        <v>-4</v>
      </c>
      <c r="AJ347" s="21">
        <f t="shared" si="79"/>
        <v>0</v>
      </c>
      <c r="AK347" s="15">
        <f t="shared" si="80"/>
        <v>1</v>
      </c>
      <c r="AL347" s="15">
        <f t="shared" si="81"/>
        <v>0</v>
      </c>
      <c r="AM347" s="15">
        <f t="shared" si="82"/>
        <v>1</v>
      </c>
    </row>
    <row r="348" spans="2:39" x14ac:dyDescent="0.5">
      <c r="B348" s="8" t="s">
        <v>1</v>
      </c>
      <c r="C348" s="8" t="s">
        <v>6</v>
      </c>
      <c r="D348" s="8">
        <v>19</v>
      </c>
      <c r="E348" t="s">
        <v>12</v>
      </c>
      <c r="F348" s="2" t="s">
        <v>0</v>
      </c>
      <c r="G348" s="2" t="s">
        <v>3</v>
      </c>
      <c r="H348" s="2">
        <v>0</v>
      </c>
      <c r="I348" s="2">
        <v>0</v>
      </c>
      <c r="J348" s="2">
        <v>0</v>
      </c>
      <c r="K348" s="2">
        <v>0</v>
      </c>
      <c r="L348" s="2">
        <v>1</v>
      </c>
      <c r="M348" s="2">
        <v>1</v>
      </c>
      <c r="N348" s="2">
        <v>1</v>
      </c>
      <c r="O348" s="2">
        <v>1</v>
      </c>
      <c r="P348" s="2">
        <v>0</v>
      </c>
      <c r="Q348" s="2">
        <v>0</v>
      </c>
      <c r="R348" s="2">
        <v>0</v>
      </c>
      <c r="S348" s="2">
        <v>1</v>
      </c>
      <c r="T348" s="2">
        <v>1</v>
      </c>
      <c r="U348" s="2">
        <v>1</v>
      </c>
      <c r="V348" s="2">
        <v>1</v>
      </c>
      <c r="W348" s="2">
        <v>0</v>
      </c>
      <c r="X348" s="2">
        <v>0</v>
      </c>
      <c r="Y348" s="2">
        <v>0</v>
      </c>
      <c r="Z348" s="3" t="str">
        <f t="shared" si="72"/>
        <v>000011110001111000</v>
      </c>
      <c r="AA348" s="4" t="str">
        <f t="shared" si="73"/>
        <v>000001111111100000</v>
      </c>
      <c r="AB348" s="26">
        <f t="shared" si="83"/>
        <v>0</v>
      </c>
      <c r="AC348" s="12">
        <f t="shared" si="74"/>
        <v>8</v>
      </c>
      <c r="AD348" s="13">
        <f t="shared" si="75"/>
        <v>8</v>
      </c>
      <c r="AE348" s="12">
        <f t="shared" si="70"/>
        <v>0</v>
      </c>
      <c r="AF348" s="6">
        <f t="shared" si="76"/>
        <v>4</v>
      </c>
      <c r="AG348" s="6">
        <f t="shared" si="77"/>
        <v>0</v>
      </c>
      <c r="AH348" s="6">
        <f t="shared" si="71"/>
        <v>4</v>
      </c>
      <c r="AI348" s="21">
        <f t="shared" si="78"/>
        <v>2</v>
      </c>
      <c r="AJ348" s="21">
        <f t="shared" si="79"/>
        <v>0.55555555555555558</v>
      </c>
      <c r="AK348" s="15">
        <f t="shared" si="80"/>
        <v>0</v>
      </c>
      <c r="AL348" s="15">
        <f t="shared" si="81"/>
        <v>0</v>
      </c>
      <c r="AM348" s="15">
        <f t="shared" si="82"/>
        <v>0</v>
      </c>
    </row>
    <row r="349" spans="2:39" x14ac:dyDescent="0.5">
      <c r="B349" s="8" t="s">
        <v>1</v>
      </c>
      <c r="C349" s="8" t="s">
        <v>6</v>
      </c>
      <c r="D349" s="8">
        <v>19</v>
      </c>
      <c r="E349" t="s">
        <v>12</v>
      </c>
      <c r="F349" s="2" t="s">
        <v>0</v>
      </c>
      <c r="G349" s="2" t="s">
        <v>5</v>
      </c>
      <c r="H349" s="2">
        <v>0</v>
      </c>
      <c r="I349" s="2">
        <v>0</v>
      </c>
      <c r="J349" s="2">
        <v>1</v>
      </c>
      <c r="K349" s="2">
        <v>1</v>
      </c>
      <c r="L349" s="2">
        <v>1</v>
      </c>
      <c r="M349" s="2">
        <v>1</v>
      </c>
      <c r="N349" s="2">
        <v>1</v>
      </c>
      <c r="O349" s="2">
        <v>1</v>
      </c>
      <c r="P349" s="2">
        <v>1</v>
      </c>
      <c r="Q349" s="2">
        <v>1</v>
      </c>
      <c r="R349" s="2">
        <v>1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3" t="str">
        <f t="shared" si="72"/>
        <v>001111111110000000</v>
      </c>
      <c r="AA349" s="4" t="str">
        <f t="shared" si="73"/>
        <v>001111100000000000</v>
      </c>
      <c r="AB349" s="26">
        <f t="shared" si="83"/>
        <v>0</v>
      </c>
      <c r="AC349" s="12">
        <f t="shared" si="74"/>
        <v>9</v>
      </c>
      <c r="AD349" s="13">
        <f t="shared" si="75"/>
        <v>5</v>
      </c>
      <c r="AE349" s="12">
        <f t="shared" si="70"/>
        <v>4</v>
      </c>
      <c r="AF349" s="6">
        <f t="shared" si="76"/>
        <v>-25</v>
      </c>
      <c r="AG349" s="6">
        <f t="shared" si="77"/>
        <v>-25</v>
      </c>
      <c r="AH349" s="6">
        <f t="shared" si="71"/>
        <v>0</v>
      </c>
      <c r="AI349" s="21">
        <f t="shared" si="78"/>
        <v>-1</v>
      </c>
      <c r="AJ349" s="21">
        <f t="shared" si="79"/>
        <v>0.33333333333333331</v>
      </c>
      <c r="AK349" s="15">
        <f t="shared" si="80"/>
        <v>1</v>
      </c>
      <c r="AL349" s="15">
        <f t="shared" si="81"/>
        <v>0</v>
      </c>
      <c r="AM349" s="15">
        <f t="shared" si="82"/>
        <v>1</v>
      </c>
    </row>
    <row r="350" spans="2:39" x14ac:dyDescent="0.5">
      <c r="B350" s="8" t="s">
        <v>1</v>
      </c>
      <c r="C350" s="8" t="s">
        <v>6</v>
      </c>
      <c r="D350" s="8">
        <v>19</v>
      </c>
      <c r="E350" t="s">
        <v>12</v>
      </c>
      <c r="F350" s="2" t="s">
        <v>0</v>
      </c>
      <c r="G350" s="2" t="s">
        <v>4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1</v>
      </c>
      <c r="N350" s="2">
        <v>1</v>
      </c>
      <c r="O350" s="2">
        <v>1</v>
      </c>
      <c r="P350" s="2">
        <v>1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3" t="str">
        <f t="shared" si="72"/>
        <v>000001111000000000</v>
      </c>
      <c r="AA350" s="4" t="str">
        <f t="shared" si="73"/>
        <v>000000000001111100</v>
      </c>
      <c r="AB350" s="26">
        <f t="shared" si="83"/>
        <v>0</v>
      </c>
      <c r="AC350" s="12">
        <f t="shared" si="74"/>
        <v>4</v>
      </c>
      <c r="AD350" s="13">
        <f t="shared" si="75"/>
        <v>5</v>
      </c>
      <c r="AE350" s="12">
        <f t="shared" si="70"/>
        <v>-1</v>
      </c>
      <c r="AF350" s="6">
        <f t="shared" si="76"/>
        <v>-10</v>
      </c>
      <c r="AG350" s="6">
        <f t="shared" si="77"/>
        <v>25</v>
      </c>
      <c r="AH350" s="6">
        <f t="shared" si="71"/>
        <v>-35</v>
      </c>
      <c r="AI350" s="21">
        <f t="shared" si="78"/>
        <v>-4</v>
      </c>
      <c r="AJ350" s="21">
        <f t="shared" si="79"/>
        <v>0</v>
      </c>
      <c r="AK350" s="15">
        <f t="shared" si="80"/>
        <v>0</v>
      </c>
      <c r="AL350" s="15">
        <f t="shared" si="81"/>
        <v>-1</v>
      </c>
      <c r="AM350" s="15">
        <f t="shared" si="82"/>
        <v>-1</v>
      </c>
    </row>
    <row r="351" spans="2:39" x14ac:dyDescent="0.5">
      <c r="B351" s="8" t="s">
        <v>1</v>
      </c>
      <c r="C351" s="8" t="s">
        <v>6</v>
      </c>
      <c r="D351" s="8">
        <v>19</v>
      </c>
      <c r="E351" t="s">
        <v>12</v>
      </c>
      <c r="F351" s="2" t="s">
        <v>0</v>
      </c>
      <c r="G351" s="2" t="s">
        <v>3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1</v>
      </c>
      <c r="O351" s="2">
        <v>1</v>
      </c>
      <c r="P351" s="2">
        <v>1</v>
      </c>
      <c r="Q351" s="2">
        <v>1</v>
      </c>
      <c r="R351" s="2">
        <v>1</v>
      </c>
      <c r="S351" s="2">
        <v>1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3" t="str">
        <f t="shared" si="72"/>
        <v>000000111111000000</v>
      </c>
      <c r="AA351" s="4" t="str">
        <f t="shared" si="73"/>
        <v>000001111111100000</v>
      </c>
      <c r="AB351" s="26">
        <f t="shared" si="83"/>
        <v>0</v>
      </c>
      <c r="AC351" s="12">
        <f t="shared" si="74"/>
        <v>6</v>
      </c>
      <c r="AD351" s="13">
        <f t="shared" si="75"/>
        <v>8</v>
      </c>
      <c r="AE351" s="12">
        <f t="shared" si="70"/>
        <v>-2</v>
      </c>
      <c r="AF351" s="6">
        <f t="shared" si="76"/>
        <v>0</v>
      </c>
      <c r="AG351" s="6">
        <f t="shared" si="77"/>
        <v>0</v>
      </c>
      <c r="AH351" s="6">
        <f t="shared" si="71"/>
        <v>0</v>
      </c>
      <c r="AI351" s="21">
        <f t="shared" si="78"/>
        <v>6</v>
      </c>
      <c r="AJ351" s="21">
        <f t="shared" si="79"/>
        <v>1</v>
      </c>
      <c r="AK351" s="15">
        <f t="shared" si="80"/>
        <v>0</v>
      </c>
      <c r="AL351" s="15">
        <f t="shared" si="81"/>
        <v>0</v>
      </c>
      <c r="AM351" s="15">
        <f t="shared" si="82"/>
        <v>0</v>
      </c>
    </row>
    <row r="352" spans="2:39" x14ac:dyDescent="0.5">
      <c r="B352" s="8" t="s">
        <v>1</v>
      </c>
      <c r="C352" s="8" t="s">
        <v>6</v>
      </c>
      <c r="D352" s="8">
        <v>19</v>
      </c>
      <c r="E352" t="s">
        <v>12</v>
      </c>
      <c r="F352" s="2" t="s">
        <v>0</v>
      </c>
      <c r="G352" s="2" t="s">
        <v>5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1</v>
      </c>
      <c r="R352" s="2">
        <v>1</v>
      </c>
      <c r="S352" s="2">
        <v>1</v>
      </c>
      <c r="T352" s="2">
        <v>1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3" t="str">
        <f t="shared" si="72"/>
        <v>000000000111100000</v>
      </c>
      <c r="AA352" s="4" t="str">
        <f t="shared" si="73"/>
        <v>001111100000000000</v>
      </c>
      <c r="AB352" s="26">
        <f t="shared" si="83"/>
        <v>0</v>
      </c>
      <c r="AC352" s="12">
        <f t="shared" si="74"/>
        <v>4</v>
      </c>
      <c r="AD352" s="13">
        <f t="shared" si="75"/>
        <v>5</v>
      </c>
      <c r="AE352" s="12">
        <f t="shared" si="70"/>
        <v>-1</v>
      </c>
      <c r="AF352" s="6">
        <f t="shared" si="76"/>
        <v>10</v>
      </c>
      <c r="AG352" s="6">
        <f t="shared" si="77"/>
        <v>-25</v>
      </c>
      <c r="AH352" s="6">
        <f t="shared" si="71"/>
        <v>35</v>
      </c>
      <c r="AI352" s="21">
        <f t="shared" si="78"/>
        <v>-4</v>
      </c>
      <c r="AJ352" s="21">
        <f t="shared" si="79"/>
        <v>0</v>
      </c>
      <c r="AK352" s="15">
        <f t="shared" si="80"/>
        <v>0</v>
      </c>
      <c r="AL352" s="15">
        <f t="shared" si="81"/>
        <v>1</v>
      </c>
      <c r="AM352" s="15">
        <f t="shared" si="82"/>
        <v>0</v>
      </c>
    </row>
    <row r="353" spans="2:39" x14ac:dyDescent="0.5">
      <c r="B353" s="8" t="s">
        <v>1</v>
      </c>
      <c r="C353" s="8" t="s">
        <v>6</v>
      </c>
      <c r="D353" s="8">
        <v>18</v>
      </c>
      <c r="E353" t="s">
        <v>12</v>
      </c>
      <c r="F353" s="2" t="s">
        <v>0</v>
      </c>
      <c r="G353" s="2" t="s">
        <v>4</v>
      </c>
      <c r="H353" s="2">
        <v>0</v>
      </c>
      <c r="I353" s="2">
        <v>1</v>
      </c>
      <c r="J353" s="2">
        <v>1</v>
      </c>
      <c r="K353" s="2">
        <v>1</v>
      </c>
      <c r="L353" s="2">
        <v>1</v>
      </c>
      <c r="M353" s="2">
        <v>1</v>
      </c>
      <c r="N353" s="2">
        <v>1</v>
      </c>
      <c r="O353" s="2">
        <v>1</v>
      </c>
      <c r="P353" s="2">
        <v>1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3" t="str">
        <f t="shared" si="72"/>
        <v>011111111000000000</v>
      </c>
      <c r="AA353" s="4" t="str">
        <f t="shared" si="73"/>
        <v>000000000001111100</v>
      </c>
      <c r="AB353" s="26">
        <f t="shared" si="83"/>
        <v>0</v>
      </c>
      <c r="AC353" s="12">
        <f t="shared" si="74"/>
        <v>8</v>
      </c>
      <c r="AD353" s="13">
        <f t="shared" si="75"/>
        <v>5</v>
      </c>
      <c r="AE353" s="12">
        <f t="shared" si="70"/>
        <v>3</v>
      </c>
      <c r="AF353" s="6">
        <f t="shared" si="76"/>
        <v>-36</v>
      </c>
      <c r="AG353" s="6">
        <f t="shared" si="77"/>
        <v>25</v>
      </c>
      <c r="AH353" s="6">
        <f t="shared" si="71"/>
        <v>-61</v>
      </c>
      <c r="AI353" s="21">
        <f t="shared" si="78"/>
        <v>-8</v>
      </c>
      <c r="AJ353" s="21">
        <f t="shared" si="79"/>
        <v>-0.44444444444444442</v>
      </c>
      <c r="AK353" s="15">
        <f t="shared" si="80"/>
        <v>0</v>
      </c>
      <c r="AL353" s="15">
        <f t="shared" si="81"/>
        <v>-1</v>
      </c>
      <c r="AM353" s="15">
        <f t="shared" si="82"/>
        <v>-1</v>
      </c>
    </row>
    <row r="354" spans="2:39" x14ac:dyDescent="0.5">
      <c r="B354" s="8" t="s">
        <v>1</v>
      </c>
      <c r="C354" s="8" t="s">
        <v>6</v>
      </c>
      <c r="D354" s="8">
        <v>18</v>
      </c>
      <c r="E354" t="s">
        <v>12</v>
      </c>
      <c r="F354" s="2" t="s">
        <v>0</v>
      </c>
      <c r="G354" s="2" t="s">
        <v>3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1</v>
      </c>
      <c r="N354" s="2">
        <v>1</v>
      </c>
      <c r="O354" s="2">
        <v>1</v>
      </c>
      <c r="P354" s="2">
        <v>1</v>
      </c>
      <c r="Q354" s="2">
        <v>1</v>
      </c>
      <c r="R354" s="2">
        <v>1</v>
      </c>
      <c r="S354" s="2">
        <v>1</v>
      </c>
      <c r="T354" s="2">
        <v>1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3" t="str">
        <f t="shared" si="72"/>
        <v>000001111111100000</v>
      </c>
      <c r="AA354" s="4" t="str">
        <f t="shared" si="73"/>
        <v>000001111111100000</v>
      </c>
      <c r="AB354" s="26">
        <f t="shared" si="83"/>
        <v>1</v>
      </c>
      <c r="AC354" s="12">
        <f t="shared" si="74"/>
        <v>8</v>
      </c>
      <c r="AD354" s="13">
        <f t="shared" si="75"/>
        <v>8</v>
      </c>
      <c r="AE354" s="12">
        <f t="shared" si="70"/>
        <v>0</v>
      </c>
      <c r="AF354" s="6">
        <f t="shared" si="76"/>
        <v>0</v>
      </c>
      <c r="AG354" s="6">
        <f t="shared" si="77"/>
        <v>0</v>
      </c>
      <c r="AH354" s="6">
        <f t="shared" si="71"/>
        <v>0</v>
      </c>
      <c r="AI354" s="21">
        <f t="shared" si="78"/>
        <v>8</v>
      </c>
      <c r="AJ354" s="21">
        <f t="shared" si="79"/>
        <v>1.2222222222222223</v>
      </c>
      <c r="AK354" s="15">
        <f t="shared" si="80"/>
        <v>0</v>
      </c>
      <c r="AL354" s="15">
        <f t="shared" si="81"/>
        <v>0</v>
      </c>
      <c r="AM354" s="15">
        <f t="shared" si="82"/>
        <v>0</v>
      </c>
    </row>
    <row r="355" spans="2:39" x14ac:dyDescent="0.5">
      <c r="B355" s="8" t="s">
        <v>1</v>
      </c>
      <c r="C355" s="8" t="s">
        <v>6</v>
      </c>
      <c r="D355" s="8">
        <v>18</v>
      </c>
      <c r="E355" t="s">
        <v>12</v>
      </c>
      <c r="F355" s="2" t="s">
        <v>0</v>
      </c>
      <c r="G355" s="2" t="s">
        <v>5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1</v>
      </c>
      <c r="Q355" s="2">
        <v>1</v>
      </c>
      <c r="R355" s="2">
        <v>1</v>
      </c>
      <c r="S355" s="2">
        <v>1</v>
      </c>
      <c r="T355" s="2">
        <v>1</v>
      </c>
      <c r="U355" s="2">
        <v>1</v>
      </c>
      <c r="V355" s="2">
        <v>1</v>
      </c>
      <c r="W355" s="2">
        <v>1</v>
      </c>
      <c r="X355" s="2">
        <v>0</v>
      </c>
      <c r="Y355" s="2">
        <v>0</v>
      </c>
      <c r="Z355" s="3" t="str">
        <f t="shared" si="72"/>
        <v>000000001111111100</v>
      </c>
      <c r="AA355" s="4" t="str">
        <f t="shared" si="73"/>
        <v>001111100000000000</v>
      </c>
      <c r="AB355" s="26">
        <f t="shared" si="83"/>
        <v>0</v>
      </c>
      <c r="AC355" s="12">
        <f t="shared" si="74"/>
        <v>8</v>
      </c>
      <c r="AD355" s="13">
        <f t="shared" si="75"/>
        <v>5</v>
      </c>
      <c r="AE355" s="12">
        <f t="shared" si="70"/>
        <v>3</v>
      </c>
      <c r="AF355" s="6">
        <f t="shared" si="76"/>
        <v>27</v>
      </c>
      <c r="AG355" s="6">
        <f t="shared" si="77"/>
        <v>-25</v>
      </c>
      <c r="AH355" s="6">
        <f t="shared" si="71"/>
        <v>52</v>
      </c>
      <c r="AI355" s="21">
        <f t="shared" si="78"/>
        <v>-8</v>
      </c>
      <c r="AJ355" s="21">
        <f t="shared" si="79"/>
        <v>-0.44444444444444442</v>
      </c>
      <c r="AK355" s="15">
        <f t="shared" si="80"/>
        <v>0</v>
      </c>
      <c r="AL355" s="15">
        <f t="shared" si="81"/>
        <v>1</v>
      </c>
      <c r="AM355" s="15">
        <f t="shared" si="82"/>
        <v>0</v>
      </c>
    </row>
    <row r="356" spans="2:39" x14ac:dyDescent="0.5">
      <c r="B356" s="8" t="s">
        <v>1</v>
      </c>
      <c r="C356" s="8" t="s">
        <v>6</v>
      </c>
      <c r="D356" s="8">
        <v>18</v>
      </c>
      <c r="E356" t="s">
        <v>12</v>
      </c>
      <c r="F356" s="2" t="s">
        <v>0</v>
      </c>
      <c r="G356" s="2" t="s">
        <v>4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1</v>
      </c>
      <c r="Q356" s="2">
        <v>1</v>
      </c>
      <c r="R356" s="2">
        <v>1</v>
      </c>
      <c r="S356" s="2">
        <v>1</v>
      </c>
      <c r="T356" s="2">
        <v>1</v>
      </c>
      <c r="U356" s="2">
        <v>1</v>
      </c>
      <c r="V356" s="2">
        <v>1</v>
      </c>
      <c r="W356" s="2">
        <v>1</v>
      </c>
      <c r="X356" s="2">
        <v>0</v>
      </c>
      <c r="Y356" s="2">
        <v>0</v>
      </c>
      <c r="Z356" s="3" t="str">
        <f t="shared" si="72"/>
        <v>000000001111111100</v>
      </c>
      <c r="AA356" s="4" t="str">
        <f t="shared" si="73"/>
        <v>000000000001111100</v>
      </c>
      <c r="AB356" s="26">
        <f t="shared" si="83"/>
        <v>0</v>
      </c>
      <c r="AC356" s="12">
        <f t="shared" si="74"/>
        <v>8</v>
      </c>
      <c r="AD356" s="13">
        <f t="shared" si="75"/>
        <v>5</v>
      </c>
      <c r="AE356" s="12">
        <f t="shared" si="70"/>
        <v>3</v>
      </c>
      <c r="AF356" s="6">
        <f t="shared" si="76"/>
        <v>27</v>
      </c>
      <c r="AG356" s="6">
        <f t="shared" si="77"/>
        <v>25</v>
      </c>
      <c r="AH356" s="6">
        <f t="shared" si="71"/>
        <v>2</v>
      </c>
      <c r="AI356" s="21">
        <f t="shared" si="78"/>
        <v>0</v>
      </c>
      <c r="AJ356" s="21">
        <f t="shared" si="79"/>
        <v>0.44444444444444442</v>
      </c>
      <c r="AK356" s="15">
        <f t="shared" si="80"/>
        <v>1</v>
      </c>
      <c r="AL356" s="15">
        <f t="shared" si="81"/>
        <v>0</v>
      </c>
      <c r="AM356" s="15">
        <f t="shared" si="82"/>
        <v>1</v>
      </c>
    </row>
    <row r="357" spans="2:39" x14ac:dyDescent="0.5">
      <c r="B357" s="8" t="s">
        <v>1</v>
      </c>
      <c r="C357" s="8" t="s">
        <v>6</v>
      </c>
      <c r="D357" s="8">
        <v>18</v>
      </c>
      <c r="E357" t="s">
        <v>12</v>
      </c>
      <c r="F357" s="2" t="s">
        <v>0</v>
      </c>
      <c r="G357" s="2" t="s">
        <v>3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1</v>
      </c>
      <c r="N357" s="2">
        <v>1</v>
      </c>
      <c r="O357" s="2">
        <v>1</v>
      </c>
      <c r="P357" s="2">
        <v>0</v>
      </c>
      <c r="Q357" s="2">
        <v>0</v>
      </c>
      <c r="R357" s="2">
        <v>1</v>
      </c>
      <c r="S357" s="2">
        <v>1</v>
      </c>
      <c r="T357" s="2">
        <v>1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3" t="str">
        <f t="shared" si="72"/>
        <v>000001110011100000</v>
      </c>
      <c r="AA357" s="4" t="str">
        <f t="shared" si="73"/>
        <v>000001111111100000</v>
      </c>
      <c r="AB357" s="26">
        <f t="shared" si="83"/>
        <v>0</v>
      </c>
      <c r="AC357" s="12">
        <f t="shared" si="74"/>
        <v>6</v>
      </c>
      <c r="AD357" s="13">
        <f t="shared" si="75"/>
        <v>8</v>
      </c>
      <c r="AE357" s="12">
        <f t="shared" si="70"/>
        <v>-2</v>
      </c>
      <c r="AF357" s="6">
        <f t="shared" si="76"/>
        <v>0</v>
      </c>
      <c r="AG357" s="6">
        <f t="shared" si="77"/>
        <v>0</v>
      </c>
      <c r="AH357" s="6">
        <f t="shared" si="71"/>
        <v>0</v>
      </c>
      <c r="AI357" s="21">
        <f t="shared" si="78"/>
        <v>6</v>
      </c>
      <c r="AJ357" s="21">
        <f t="shared" si="79"/>
        <v>1</v>
      </c>
      <c r="AK357" s="15">
        <f t="shared" si="80"/>
        <v>0</v>
      </c>
      <c r="AL357" s="15">
        <f t="shared" si="81"/>
        <v>0</v>
      </c>
      <c r="AM357" s="15">
        <f t="shared" si="82"/>
        <v>0</v>
      </c>
    </row>
    <row r="358" spans="2:39" x14ac:dyDescent="0.5">
      <c r="B358" s="8" t="s">
        <v>1</v>
      </c>
      <c r="C358" s="8" t="s">
        <v>6</v>
      </c>
      <c r="D358" s="8">
        <v>18</v>
      </c>
      <c r="E358" t="s">
        <v>12</v>
      </c>
      <c r="F358" s="2" t="s">
        <v>0</v>
      </c>
      <c r="G358" s="2" t="s">
        <v>5</v>
      </c>
      <c r="H358" s="2">
        <v>0</v>
      </c>
      <c r="I358" s="2">
        <v>0</v>
      </c>
      <c r="J358" s="2">
        <v>0</v>
      </c>
      <c r="K358" s="2">
        <v>0</v>
      </c>
      <c r="L358" s="2">
        <v>1</v>
      </c>
      <c r="M358" s="2">
        <v>1</v>
      </c>
      <c r="N358" s="2">
        <v>1</v>
      </c>
      <c r="O358" s="2">
        <v>1</v>
      </c>
      <c r="P358" s="2">
        <v>1</v>
      </c>
      <c r="Q358" s="2">
        <v>1</v>
      </c>
      <c r="R358" s="2">
        <v>1</v>
      </c>
      <c r="S358" s="2">
        <v>1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3" t="str">
        <f t="shared" si="72"/>
        <v>000011111111000000</v>
      </c>
      <c r="AA358" s="4" t="str">
        <f t="shared" si="73"/>
        <v>001111100000000000</v>
      </c>
      <c r="AB358" s="26">
        <f t="shared" si="83"/>
        <v>0</v>
      </c>
      <c r="AC358" s="12">
        <f t="shared" si="74"/>
        <v>8</v>
      </c>
      <c r="AD358" s="13">
        <f t="shared" si="75"/>
        <v>5</v>
      </c>
      <c r="AE358" s="12">
        <f t="shared" si="70"/>
        <v>3</v>
      </c>
      <c r="AF358" s="6">
        <f t="shared" si="76"/>
        <v>-9</v>
      </c>
      <c r="AG358" s="6">
        <f t="shared" si="77"/>
        <v>-25</v>
      </c>
      <c r="AH358" s="6">
        <f t="shared" si="71"/>
        <v>16</v>
      </c>
      <c r="AI358" s="21">
        <f t="shared" si="78"/>
        <v>-4</v>
      </c>
      <c r="AJ358" s="21">
        <f t="shared" si="79"/>
        <v>0</v>
      </c>
      <c r="AK358" s="15">
        <f t="shared" si="80"/>
        <v>1</v>
      </c>
      <c r="AL358" s="15">
        <f t="shared" si="81"/>
        <v>0</v>
      </c>
      <c r="AM358" s="15">
        <f t="shared" si="82"/>
        <v>1</v>
      </c>
    </row>
    <row r="359" spans="2:39" x14ac:dyDescent="0.5">
      <c r="B359" s="8" t="s">
        <v>1</v>
      </c>
      <c r="C359" s="8" t="s">
        <v>6</v>
      </c>
      <c r="D359" s="8">
        <v>21</v>
      </c>
      <c r="E359" t="s">
        <v>12</v>
      </c>
      <c r="F359" s="2" t="s">
        <v>0</v>
      </c>
      <c r="G359" s="2" t="s">
        <v>4</v>
      </c>
      <c r="H359" s="2">
        <v>0</v>
      </c>
      <c r="I359" s="2">
        <v>0</v>
      </c>
      <c r="J359" s="2">
        <v>0</v>
      </c>
      <c r="K359" s="2">
        <v>0</v>
      </c>
      <c r="L359" s="2">
        <v>1</v>
      </c>
      <c r="M359" s="2">
        <v>1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3" t="str">
        <f t="shared" si="72"/>
        <v>000011000000000000</v>
      </c>
      <c r="AA359" s="4" t="str">
        <f t="shared" si="73"/>
        <v>000000000001111100</v>
      </c>
      <c r="AB359" s="26">
        <f t="shared" si="83"/>
        <v>0</v>
      </c>
      <c r="AC359" s="12">
        <f t="shared" si="74"/>
        <v>2</v>
      </c>
      <c r="AD359" s="13">
        <f t="shared" si="75"/>
        <v>5</v>
      </c>
      <c r="AE359" s="12">
        <f t="shared" si="70"/>
        <v>-3</v>
      </c>
      <c r="AF359" s="6">
        <f t="shared" si="76"/>
        <v>-9</v>
      </c>
      <c r="AG359" s="6">
        <f t="shared" si="77"/>
        <v>25</v>
      </c>
      <c r="AH359" s="6">
        <f t="shared" si="71"/>
        <v>-34</v>
      </c>
      <c r="AI359" s="21">
        <f t="shared" si="78"/>
        <v>-2</v>
      </c>
      <c r="AJ359" s="21">
        <f t="shared" si="79"/>
        <v>0.22222222222222221</v>
      </c>
      <c r="AK359" s="15">
        <f t="shared" si="80"/>
        <v>0</v>
      </c>
      <c r="AL359" s="15">
        <f t="shared" si="81"/>
        <v>-1</v>
      </c>
      <c r="AM359" s="15">
        <f t="shared" si="82"/>
        <v>-1</v>
      </c>
    </row>
    <row r="360" spans="2:39" x14ac:dyDescent="0.5">
      <c r="B360" s="8" t="s">
        <v>1</v>
      </c>
      <c r="C360" s="8" t="s">
        <v>6</v>
      </c>
      <c r="D360" s="8">
        <v>21</v>
      </c>
      <c r="E360" t="s">
        <v>12</v>
      </c>
      <c r="F360" s="2" t="s">
        <v>0</v>
      </c>
      <c r="G360" s="2" t="s">
        <v>3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1</v>
      </c>
      <c r="Q360" s="2">
        <v>1</v>
      </c>
      <c r="R360" s="2">
        <v>1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3" t="str">
        <f t="shared" si="72"/>
        <v>000000001110000000</v>
      </c>
      <c r="AA360" s="4" t="str">
        <f t="shared" si="73"/>
        <v>000001111111100000</v>
      </c>
      <c r="AB360" s="26">
        <f t="shared" si="83"/>
        <v>0</v>
      </c>
      <c r="AC360" s="12">
        <f t="shared" si="74"/>
        <v>3</v>
      </c>
      <c r="AD360" s="13">
        <f t="shared" si="75"/>
        <v>8</v>
      </c>
      <c r="AE360" s="12">
        <f t="shared" si="70"/>
        <v>-5</v>
      </c>
      <c r="AF360" s="6">
        <f t="shared" si="76"/>
        <v>2</v>
      </c>
      <c r="AG360" s="6">
        <f t="shared" si="77"/>
        <v>0</v>
      </c>
      <c r="AH360" s="6">
        <f t="shared" si="71"/>
        <v>2</v>
      </c>
      <c r="AI360" s="21">
        <f t="shared" si="78"/>
        <v>3</v>
      </c>
      <c r="AJ360" s="21">
        <f t="shared" si="79"/>
        <v>0.66666666666666663</v>
      </c>
      <c r="AK360" s="15">
        <f t="shared" si="80"/>
        <v>0</v>
      </c>
      <c r="AL360" s="15">
        <f t="shared" si="81"/>
        <v>0</v>
      </c>
      <c r="AM360" s="15">
        <f t="shared" si="82"/>
        <v>0</v>
      </c>
    </row>
    <row r="361" spans="2:39" x14ac:dyDescent="0.5">
      <c r="B361" s="8" t="s">
        <v>1</v>
      </c>
      <c r="C361" s="8" t="s">
        <v>6</v>
      </c>
      <c r="D361" s="8">
        <v>21</v>
      </c>
      <c r="E361" t="s">
        <v>12</v>
      </c>
      <c r="F361" s="2" t="s">
        <v>0</v>
      </c>
      <c r="G361" s="2" t="s">
        <v>5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1</v>
      </c>
      <c r="T361" s="2">
        <v>1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3" t="str">
        <f t="shared" si="72"/>
        <v>000000000001100000</v>
      </c>
      <c r="AA361" s="4" t="str">
        <f t="shared" si="73"/>
        <v>001111100000000000</v>
      </c>
      <c r="AB361" s="26">
        <f t="shared" si="83"/>
        <v>0</v>
      </c>
      <c r="AC361" s="12">
        <f t="shared" si="74"/>
        <v>2</v>
      </c>
      <c r="AD361" s="13">
        <f t="shared" si="75"/>
        <v>5</v>
      </c>
      <c r="AE361" s="12">
        <f t="shared" si="70"/>
        <v>-3</v>
      </c>
      <c r="AF361" s="6">
        <f t="shared" si="76"/>
        <v>7</v>
      </c>
      <c r="AG361" s="6">
        <f t="shared" si="77"/>
        <v>-25</v>
      </c>
      <c r="AH361" s="6">
        <f t="shared" si="71"/>
        <v>32</v>
      </c>
      <c r="AI361" s="21">
        <f t="shared" si="78"/>
        <v>-2</v>
      </c>
      <c r="AJ361" s="21">
        <f t="shared" si="79"/>
        <v>0.22222222222222221</v>
      </c>
      <c r="AK361" s="15">
        <f t="shared" si="80"/>
        <v>0</v>
      </c>
      <c r="AL361" s="15">
        <f t="shared" si="81"/>
        <v>1</v>
      </c>
      <c r="AM361" s="15">
        <f t="shared" si="82"/>
        <v>0</v>
      </c>
    </row>
    <row r="363" spans="2:39" x14ac:dyDescent="0.5">
      <c r="C363" s="8">
        <f>COUNTIF(C182:C361,"F")/3</f>
        <v>48</v>
      </c>
      <c r="D363" s="28">
        <f>AVERAGE(D182:D361)</f>
        <v>18.633333333333333</v>
      </c>
      <c r="AC363" s="12">
        <f>AVERAGE(AC2:AC361)</f>
        <v>5.55</v>
      </c>
      <c r="AD363" s="12">
        <f t="shared" ref="AD363:AL363" si="84">AVERAGE(AD2:AD361)</f>
        <v>6</v>
      </c>
      <c r="AE363" s="12">
        <f t="shared" si="84"/>
        <v>-0.45</v>
      </c>
      <c r="AF363" s="12">
        <f t="shared" si="84"/>
        <v>-0.22777777777777777</v>
      </c>
      <c r="AG363" s="12">
        <f t="shared" si="84"/>
        <v>0</v>
      </c>
      <c r="AH363" s="12">
        <f>AVERAGE(AH2:AH361)</f>
        <v>-0.22777777777777777</v>
      </c>
      <c r="AI363" s="12">
        <f t="shared" si="84"/>
        <v>-0.12222222222222222</v>
      </c>
      <c r="AJ363" s="12">
        <f t="shared" si="84"/>
        <v>0.3938271604938266</v>
      </c>
      <c r="AK363" s="12">
        <f t="shared" si="84"/>
        <v>0.3972222222222222</v>
      </c>
      <c r="AL363" s="12">
        <f t="shared" si="84"/>
        <v>-1.3888888888888888E-2</v>
      </c>
    </row>
    <row r="364" spans="2:39" x14ac:dyDescent="0.5">
      <c r="C364" s="8">
        <f>COUNTIF(C182:C361,"M")/3</f>
        <v>12</v>
      </c>
      <c r="D364" s="28">
        <f>STDEV(D182:D361)</f>
        <v>1.0979920729125381</v>
      </c>
    </row>
  </sheetData>
  <autoFilter ref="A1:AM361" xr:uid="{B01CD88E-0148-4353-9260-929C07E13C20}">
    <filterColumn colId="1">
      <filters>
        <filter val="N"/>
      </filters>
    </filterColumn>
  </autoFilter>
  <sortState xmlns:xlrd2="http://schemas.microsoft.com/office/spreadsheetml/2017/richdata2" ref="A2:AJ4">
    <sortCondition ref="G2:G4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workbookViewId="0">
      <selection activeCell="K17" sqref="K17"/>
    </sheetView>
  </sheetViews>
  <sheetFormatPr defaultColWidth="11" defaultRowHeight="15.75" x14ac:dyDescent="0.5"/>
  <cols>
    <col min="11" max="11" width="11.1875" style="27" bestFit="1" customWidth="1"/>
  </cols>
  <sheetData>
    <row r="1" spans="1:11" x14ac:dyDescent="0.5">
      <c r="A1" t="s">
        <v>15</v>
      </c>
      <c r="B1" t="s">
        <v>10</v>
      </c>
      <c r="C1" t="s">
        <v>18</v>
      </c>
      <c r="D1" t="s">
        <v>32</v>
      </c>
      <c r="E1" t="s">
        <v>33</v>
      </c>
      <c r="G1" t="s">
        <v>36</v>
      </c>
    </row>
    <row r="2" spans="1:11" x14ac:dyDescent="0.5">
      <c r="A2" t="s">
        <v>1</v>
      </c>
      <c r="B2" t="s">
        <v>12</v>
      </c>
      <c r="C2" t="s">
        <v>4</v>
      </c>
      <c r="D2">
        <v>-1</v>
      </c>
      <c r="E2">
        <v>17</v>
      </c>
      <c r="H2" t="s">
        <v>34</v>
      </c>
      <c r="I2" t="s">
        <v>35</v>
      </c>
    </row>
    <row r="3" spans="1:11" x14ac:dyDescent="0.5">
      <c r="A3" t="s">
        <v>1</v>
      </c>
      <c r="B3" t="s">
        <v>12</v>
      </c>
      <c r="C3" t="s">
        <v>4</v>
      </c>
      <c r="D3">
        <v>0</v>
      </c>
      <c r="E3">
        <v>2</v>
      </c>
      <c r="G3">
        <v>-1</v>
      </c>
      <c r="H3">
        <v>14</v>
      </c>
      <c r="I3">
        <v>13</v>
      </c>
      <c r="J3">
        <f>SUM(H3:I3)</f>
        <v>27</v>
      </c>
      <c r="K3" s="27">
        <f>_xlfn.CHISQ.TEST(H3:I5,H9:I11)</f>
        <v>0.9648719335194792</v>
      </c>
    </row>
    <row r="4" spans="1:11" x14ac:dyDescent="0.5">
      <c r="A4" t="s">
        <v>1</v>
      </c>
      <c r="B4" t="s">
        <v>12</v>
      </c>
      <c r="C4" t="s">
        <v>4</v>
      </c>
      <c r="D4">
        <v>1</v>
      </c>
      <c r="E4">
        <v>41</v>
      </c>
      <c r="G4">
        <v>0</v>
      </c>
      <c r="H4">
        <v>2</v>
      </c>
      <c r="I4">
        <v>2</v>
      </c>
      <c r="J4">
        <f t="shared" ref="J4:J5" si="0">SUM(H4:I4)</f>
        <v>4</v>
      </c>
    </row>
    <row r="5" spans="1:11" x14ac:dyDescent="0.5">
      <c r="A5" t="s">
        <v>1</v>
      </c>
      <c r="B5" t="s">
        <v>12</v>
      </c>
      <c r="C5" t="s">
        <v>3</v>
      </c>
      <c r="D5">
        <v>-1</v>
      </c>
      <c r="E5">
        <v>0</v>
      </c>
      <c r="G5">
        <v>1</v>
      </c>
      <c r="H5">
        <v>14</v>
      </c>
      <c r="I5">
        <v>15</v>
      </c>
      <c r="J5">
        <f t="shared" si="0"/>
        <v>29</v>
      </c>
    </row>
    <row r="6" spans="1:11" x14ac:dyDescent="0.5">
      <c r="A6" t="s">
        <v>1</v>
      </c>
      <c r="B6" t="s">
        <v>12</v>
      </c>
      <c r="C6" t="s">
        <v>3</v>
      </c>
      <c r="D6">
        <v>0</v>
      </c>
      <c r="E6">
        <v>60</v>
      </c>
      <c r="H6">
        <f>SUM(H3:H5)</f>
        <v>30</v>
      </c>
      <c r="I6">
        <f>SUM(I3:I5)</f>
        <v>30</v>
      </c>
      <c r="J6">
        <f>SUM(H6:I6)</f>
        <v>60</v>
      </c>
    </row>
    <row r="7" spans="1:11" x14ac:dyDescent="0.5">
      <c r="A7" t="s">
        <v>1</v>
      </c>
      <c r="B7" t="s">
        <v>12</v>
      </c>
      <c r="C7" t="s">
        <v>3</v>
      </c>
      <c r="D7">
        <v>1</v>
      </c>
      <c r="E7">
        <v>0</v>
      </c>
    </row>
    <row r="8" spans="1:11" x14ac:dyDescent="0.5">
      <c r="A8" t="s">
        <v>1</v>
      </c>
      <c r="B8" t="s">
        <v>12</v>
      </c>
      <c r="C8" t="s">
        <v>5</v>
      </c>
      <c r="D8">
        <v>-1</v>
      </c>
      <c r="E8">
        <v>0</v>
      </c>
      <c r="H8" t="s">
        <v>34</v>
      </c>
      <c r="I8" t="s">
        <v>35</v>
      </c>
    </row>
    <row r="9" spans="1:11" x14ac:dyDescent="0.5">
      <c r="A9" t="s">
        <v>1</v>
      </c>
      <c r="B9" t="s">
        <v>12</v>
      </c>
      <c r="C9" t="s">
        <v>5</v>
      </c>
      <c r="D9">
        <v>0</v>
      </c>
      <c r="E9">
        <v>18</v>
      </c>
      <c r="G9">
        <v>-1</v>
      </c>
      <c r="H9">
        <f>30*27/60</f>
        <v>13.5</v>
      </c>
      <c r="I9">
        <f>30*27/60</f>
        <v>13.5</v>
      </c>
      <c r="J9">
        <f>SUM(H9:I9)</f>
        <v>27</v>
      </c>
    </row>
    <row r="10" spans="1:11" x14ac:dyDescent="0.5">
      <c r="A10" t="s">
        <v>1</v>
      </c>
      <c r="B10" t="s">
        <v>12</v>
      </c>
      <c r="C10" t="s">
        <v>5</v>
      </c>
      <c r="D10">
        <v>1</v>
      </c>
      <c r="E10">
        <v>42</v>
      </c>
      <c r="G10">
        <v>0</v>
      </c>
      <c r="H10">
        <f>30*4/60</f>
        <v>2</v>
      </c>
      <c r="I10">
        <f>30*4/60</f>
        <v>2</v>
      </c>
      <c r="J10">
        <f t="shared" ref="J10:J11" si="1">SUM(H10:I10)</f>
        <v>4</v>
      </c>
    </row>
    <row r="11" spans="1:11" x14ac:dyDescent="0.5">
      <c r="A11" t="s">
        <v>1</v>
      </c>
      <c r="B11" t="s">
        <v>11</v>
      </c>
      <c r="C11" t="s">
        <v>4</v>
      </c>
      <c r="D11">
        <v>-1</v>
      </c>
      <c r="E11">
        <v>13</v>
      </c>
      <c r="G11">
        <v>1</v>
      </c>
      <c r="H11">
        <f>30*29/60</f>
        <v>14.5</v>
      </c>
      <c r="I11">
        <f>30*29/60</f>
        <v>14.5</v>
      </c>
      <c r="J11">
        <f t="shared" si="1"/>
        <v>29</v>
      </c>
    </row>
    <row r="12" spans="1:11" x14ac:dyDescent="0.5">
      <c r="A12" t="s">
        <v>1</v>
      </c>
      <c r="B12" t="s">
        <v>11</v>
      </c>
      <c r="C12" t="s">
        <v>4</v>
      </c>
      <c r="D12">
        <v>0</v>
      </c>
      <c r="E12">
        <v>2</v>
      </c>
      <c r="H12">
        <f>SUM(H9:H11)</f>
        <v>30</v>
      </c>
      <c r="I12">
        <f>SUM(I9:I11)</f>
        <v>30</v>
      </c>
      <c r="J12">
        <f>SUM(H12:I12)</f>
        <v>60</v>
      </c>
    </row>
    <row r="13" spans="1:11" x14ac:dyDescent="0.5">
      <c r="A13" t="s">
        <v>1</v>
      </c>
      <c r="B13" t="s">
        <v>11</v>
      </c>
      <c r="C13" t="s">
        <v>4</v>
      </c>
      <c r="D13">
        <v>1</v>
      </c>
      <c r="E13">
        <v>15</v>
      </c>
    </row>
    <row r="14" spans="1:11" x14ac:dyDescent="0.5">
      <c r="A14" t="s">
        <v>1</v>
      </c>
      <c r="B14" t="s">
        <v>11</v>
      </c>
      <c r="C14" t="s">
        <v>3</v>
      </c>
      <c r="D14">
        <v>-1</v>
      </c>
      <c r="E14">
        <v>0</v>
      </c>
      <c r="G14" t="s">
        <v>5</v>
      </c>
    </row>
    <row r="15" spans="1:11" x14ac:dyDescent="0.5">
      <c r="A15" t="s">
        <v>1</v>
      </c>
      <c r="B15" t="s">
        <v>11</v>
      </c>
      <c r="C15" t="s">
        <v>3</v>
      </c>
      <c r="D15">
        <v>0</v>
      </c>
      <c r="E15">
        <v>30</v>
      </c>
      <c r="H15" t="s">
        <v>34</v>
      </c>
      <c r="I15" t="s">
        <v>35</v>
      </c>
    </row>
    <row r="16" spans="1:11" x14ac:dyDescent="0.5">
      <c r="A16" t="s">
        <v>1</v>
      </c>
      <c r="B16" t="s">
        <v>11</v>
      </c>
      <c r="C16" t="s">
        <v>3</v>
      </c>
      <c r="D16">
        <v>1</v>
      </c>
      <c r="E16">
        <v>0</v>
      </c>
      <c r="G16">
        <v>-1</v>
      </c>
      <c r="H16">
        <v>0</v>
      </c>
      <c r="I16">
        <v>0</v>
      </c>
      <c r="J16">
        <f>SUM(H16:I16)</f>
        <v>0</v>
      </c>
      <c r="K16" s="27">
        <f>_xlfn.CHISQ.TEST(H16:I18,H22:I24)</f>
        <v>1.3062975307030746E-40</v>
      </c>
    </row>
    <row r="17" spans="1:10" x14ac:dyDescent="0.5">
      <c r="A17" t="s">
        <v>1</v>
      </c>
      <c r="B17" t="s">
        <v>11</v>
      </c>
      <c r="C17" t="s">
        <v>5</v>
      </c>
      <c r="D17">
        <v>-1</v>
      </c>
      <c r="E17">
        <v>0</v>
      </c>
      <c r="G17">
        <v>0</v>
      </c>
      <c r="H17">
        <v>15</v>
      </c>
      <c r="I17">
        <v>14</v>
      </c>
      <c r="J17">
        <f t="shared" ref="J17:J25" si="2">SUM(H17:I17)</f>
        <v>29</v>
      </c>
    </row>
    <row r="18" spans="1:10" x14ac:dyDescent="0.5">
      <c r="A18" t="s">
        <v>1</v>
      </c>
      <c r="B18" t="s">
        <v>11</v>
      </c>
      <c r="C18" t="s">
        <v>5</v>
      </c>
      <c r="D18">
        <v>0</v>
      </c>
      <c r="E18">
        <v>14</v>
      </c>
      <c r="G18">
        <v>1</v>
      </c>
      <c r="H18">
        <v>15</v>
      </c>
      <c r="I18">
        <v>16</v>
      </c>
      <c r="J18">
        <f t="shared" si="2"/>
        <v>31</v>
      </c>
    </row>
    <row r="19" spans="1:10" x14ac:dyDescent="0.5">
      <c r="A19" t="s">
        <v>1</v>
      </c>
      <c r="B19" t="s">
        <v>11</v>
      </c>
      <c r="C19" t="s">
        <v>5</v>
      </c>
      <c r="D19">
        <v>1</v>
      </c>
      <c r="E19">
        <v>16</v>
      </c>
      <c r="H19">
        <f>SUM(H16:H18)</f>
        <v>30</v>
      </c>
      <c r="I19">
        <f>SUM(I16:I18)</f>
        <v>30</v>
      </c>
      <c r="J19">
        <f t="shared" si="2"/>
        <v>60</v>
      </c>
    </row>
    <row r="20" spans="1:10" x14ac:dyDescent="0.5">
      <c r="A20" t="s">
        <v>7</v>
      </c>
      <c r="B20" t="s">
        <v>11</v>
      </c>
      <c r="C20" t="s">
        <v>4</v>
      </c>
      <c r="D20">
        <v>-1</v>
      </c>
      <c r="E20">
        <v>14</v>
      </c>
    </row>
    <row r="21" spans="1:10" x14ac:dyDescent="0.5">
      <c r="A21" t="s">
        <v>7</v>
      </c>
      <c r="B21" t="s">
        <v>11</v>
      </c>
      <c r="C21" t="s">
        <v>4</v>
      </c>
      <c r="D21">
        <v>0</v>
      </c>
      <c r="E21">
        <v>2</v>
      </c>
      <c r="H21" t="s">
        <v>34</v>
      </c>
      <c r="I21" t="s">
        <v>35</v>
      </c>
    </row>
    <row r="22" spans="1:10" x14ac:dyDescent="0.5">
      <c r="A22" t="s">
        <v>7</v>
      </c>
      <c r="B22" t="s">
        <v>11</v>
      </c>
      <c r="C22" t="s">
        <v>4</v>
      </c>
      <c r="D22">
        <v>1</v>
      </c>
      <c r="E22">
        <v>14</v>
      </c>
      <c r="G22">
        <v>-1</v>
      </c>
      <c r="H22">
        <f>30*27/60</f>
        <v>13.5</v>
      </c>
      <c r="I22">
        <f>30*27/60</f>
        <v>13.5</v>
      </c>
      <c r="J22">
        <f t="shared" si="2"/>
        <v>27</v>
      </c>
    </row>
    <row r="23" spans="1:10" x14ac:dyDescent="0.5">
      <c r="A23" t="s">
        <v>7</v>
      </c>
      <c r="B23" t="s">
        <v>11</v>
      </c>
      <c r="C23" t="s">
        <v>3</v>
      </c>
      <c r="D23">
        <v>-1</v>
      </c>
      <c r="E23">
        <v>0</v>
      </c>
      <c r="G23">
        <v>0</v>
      </c>
      <c r="H23">
        <f>30*4/60</f>
        <v>2</v>
      </c>
      <c r="I23">
        <f>30*4/60</f>
        <v>2</v>
      </c>
      <c r="J23">
        <f t="shared" si="2"/>
        <v>4</v>
      </c>
    </row>
    <row r="24" spans="1:10" x14ac:dyDescent="0.5">
      <c r="A24" t="s">
        <v>7</v>
      </c>
      <c r="B24" t="s">
        <v>11</v>
      </c>
      <c r="C24" t="s">
        <v>3</v>
      </c>
      <c r="D24">
        <v>0</v>
      </c>
      <c r="E24">
        <v>30</v>
      </c>
      <c r="G24">
        <v>1</v>
      </c>
      <c r="H24">
        <f>30*29/60</f>
        <v>14.5</v>
      </c>
      <c r="I24">
        <f>30*29/60</f>
        <v>14.5</v>
      </c>
      <c r="J24">
        <f t="shared" si="2"/>
        <v>29</v>
      </c>
    </row>
    <row r="25" spans="1:10" x14ac:dyDescent="0.5">
      <c r="A25" t="s">
        <v>7</v>
      </c>
      <c r="B25" t="s">
        <v>11</v>
      </c>
      <c r="C25" t="s">
        <v>3</v>
      </c>
      <c r="D25">
        <v>1</v>
      </c>
      <c r="E25">
        <v>0</v>
      </c>
      <c r="H25">
        <f>SUM(H22:H24)</f>
        <v>30</v>
      </c>
      <c r="I25">
        <f>SUM(I22:I24)</f>
        <v>30</v>
      </c>
      <c r="J25">
        <f t="shared" si="2"/>
        <v>60</v>
      </c>
    </row>
    <row r="26" spans="1:10" x14ac:dyDescent="0.5">
      <c r="A26" t="s">
        <v>7</v>
      </c>
      <c r="B26" t="s">
        <v>11</v>
      </c>
      <c r="C26" t="s">
        <v>5</v>
      </c>
      <c r="D26">
        <v>-1</v>
      </c>
      <c r="E26">
        <v>0</v>
      </c>
    </row>
    <row r="27" spans="1:10" x14ac:dyDescent="0.5">
      <c r="A27" t="s">
        <v>7</v>
      </c>
      <c r="B27" t="s">
        <v>11</v>
      </c>
      <c r="C27" t="s">
        <v>5</v>
      </c>
      <c r="D27">
        <v>0</v>
      </c>
      <c r="E27">
        <v>15</v>
      </c>
    </row>
    <row r="28" spans="1:10" x14ac:dyDescent="0.5">
      <c r="A28" t="s">
        <v>7</v>
      </c>
      <c r="B28" t="s">
        <v>11</v>
      </c>
      <c r="C28" t="s">
        <v>5</v>
      </c>
      <c r="D28">
        <v>1</v>
      </c>
      <c r="E28">
        <v>15</v>
      </c>
    </row>
  </sheetData>
  <sortState xmlns:xlrd2="http://schemas.microsoft.com/office/spreadsheetml/2017/richdata2" ref="A2:E37">
    <sortCondition ref="A2:A37"/>
    <sortCondition ref="B2:B37"/>
    <sortCondition ref="C2:C37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120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Bertamini</dc:creator>
  <cp:lastModifiedBy>Ale S</cp:lastModifiedBy>
  <dcterms:created xsi:type="dcterms:W3CDTF">2018-11-08T21:57:18Z</dcterms:created>
  <dcterms:modified xsi:type="dcterms:W3CDTF">2021-05-24T16:31:46Z</dcterms:modified>
</cp:coreProperties>
</file>